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standard\記入例\"/>
    </mc:Choice>
  </mc:AlternateContent>
  <xr:revisionPtr revIDLastSave="0" documentId="8_{B7E3D530-1271-404F-ACFF-84A0F1041074}" xr6:coauthVersionLast="47" xr6:coauthVersionMax="47" xr10:uidLastSave="{00000000-0000-0000-0000-000000000000}"/>
  <workbookProtection workbookAlgorithmName="SHA-512" workbookHashValue="DuRIL4qG8CMKaDsbJGz5rbfRkncQ4lg03/G0unbbJWmF37hdIXAsfmUGqi03uyOwQ1PnHOAcNKDaLFHFpm5ZRw==" workbookSaltValue="B6v4DuuNaXHmGYphEw+sXg==" workbookSpinCount="100000" lockStructure="1"/>
  <bookViews>
    <workbookView xWindow="1560" yWindow="1560" windowWidth="25620" windowHeight="134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<sst xmlns="http://schemas.openxmlformats.org/spreadsheetml/2006/main" count="285" uniqueCount="234">
  <si>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</si>
  <si>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</si>
  <si>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</si>
  <si>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</si>
  <si>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</si>
  <si>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</si>
  <si>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</si>
  <si>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</si>
  <si>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</si>
  <si>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</si>
  <si>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</si>
  <si>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</si>
  <si>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</si>
  <si>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</si>
  <si>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</si>
  <si>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</si>
  <si>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</si>
  <si>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</si>
  <si>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</si>
  <si>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</si>
  <si>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</si>
  <si>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</si>
  <si>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</si>
  <si>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</si>
  <si>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</si>
  <si>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</si>
  <si>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</si>
  <si>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</si>
  <si>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</si>
  <si>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</si>
  <si>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</si>
  <si>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</si>
  <si>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</si>
  <si>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</si>
  <si>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</si>
  <si>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</si>
  <si>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</si>
  <si>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</si>
  <si>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</si>
  <si>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</si>
  <si>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</si>
  <si>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</si>
  <si>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</si>
  <si>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</si>
  <si>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</si>
  <si>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</si>
  <si>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</si>
  <si>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</si>
  <si>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</si>
  <si>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</si>
  <si>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</si>
  <si>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</si>
  <si>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</si>
  <si>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</si>
  <si>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</si>
  <si>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</si>
  <si>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</si>
  <si>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</si>
  <si>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</si>
  <si>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</si>
  <si>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</si>
  <si>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</si>
  <si>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</si>
  <si>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</si>
  <si>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</si>
  <si>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</si>
  <si>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</si>
  <si>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</si>
  <si>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</si>
  <si>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</si>
  <si>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</si>
  <si>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</si>
  <si>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</si>
  <si>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</si>
  <si>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</si>
  <si>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</si>
  <si>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</si>
  <si>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</si>
  <si>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</si>
  <si>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</si>
  <si>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</si>
  <si>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</si>
  <si>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</si>
  <si>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</si>
  <si>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</si>
  <si>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</si>
  <si>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</si>
  <si>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</si>
  <si>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</si>
  <si>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</si>
  <si>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</si>
  <si>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</si>
  <si>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</si>
  <si>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</si>
  <si>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</si>
  <si>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</si>
  <si>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</si>
  <si>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</si>
  <si>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</si>
  <si>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</si>
  <si>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</si>
  <si>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</si>
  <si>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</si>
  <si>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</si>
  <si>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</si>
  <si>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</si>
  <si>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</si>
  <si>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</si>
  <si>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</si>
  <si>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</si>
  <si>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</si>
  <si>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</si>
  <si>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</si>
  <si>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</si>
  <si>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</si>
  <si>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</si>
  <si>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</si>
  <si>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</si>
  <si>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</si>
  <si>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</si>
  <si>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</si>
  <si>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</si>
  <si>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</si>
  <si>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</si>
  <si>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</si>
  <si>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</si>
  <si>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</si>
  <si>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</si>
  <si>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</si>
  <si>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</si>
  <si>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</si>
  <si>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</si>
  <si>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</si>
  <si>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</si>
  <si>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</si>
  <si>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</si>
  <si>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</si>
  <si>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</si>
  <si>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</si>
  <si>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</si>
  <si>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</si>
  <si>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</si>
  <si>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</si>
  <si>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</si>
  <si>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</si>
  <si>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</si>
  <si>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</si>
  <si>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</si>
  <si>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</si>
  <si>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</si>
  <si>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</si>
  <si>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</si>
  <si>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</si>
  <si>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</si>
  <si>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</si>
  <si>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</si>
  <si>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</si>
  <si>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</si>
  <si>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</si>
  <si>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</si>
  <si>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</si>
  <si>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</si>
  <si>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</si>
  <si>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</si>
  <si>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</si>
  <si>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</si>
  <si>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</si>
  <si>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</si>
  <si>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</si>
  <si>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</si>
  <si>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</si>
  <si>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</si>
  <si>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</si>
  <si>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</si>
  <si>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</si>
  <si>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</si>
  <si>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</si>
  <si>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</si>
  <si>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</si>
  <si>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</si>
  <si>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</si>
  <si>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</si>
  <si>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</si>
  <si>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</si>
  <si>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</si>
  <si>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</si>
  <si>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</si>
  <si>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</si>
  <si>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</si>
  <si>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</si>
  <si>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</si>
  <si>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</si>
  <si>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</si>
  <si>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</si>
  <si>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</si>
  <si>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</si>
  <si>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</si>
  <si>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</si>
  <si>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</si>
  <si>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</si>
  <si>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</si>
  <si>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</si>
  <si>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</si>
  <si>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</si>
  <si>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</si>
  <si>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</si>
  <si>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</si>
  <si>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</si>
  <si>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</si>
  <si>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</si>
  <si>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Ver.7.8.1</t>
    <phoneticPr fontId="4"/>
  </si>
  <si>
    <t>例)2025/4/1、R7/4/1</t>
    <phoneticPr fontId="4"/>
  </si>
  <si>
    <t>例)2025/4/1</t>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</si>
  <si>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</si>
  <si>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</si>
  <si>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</si>
  <si>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</si>
  <si>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</si>
  <si>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</si>
  <si>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</si>
  <si>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</si>
  <si>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</si>
  <si>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</si>
  <si>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</si>
  <si>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</si>
  <si>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</si>
  <si>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</si>
  <si>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</si>
  <si>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</si>
  <si>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</si>
  <si>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t>
  </si>
  <si>
    <t>00:国土交通大臣</t>
  </si>
  <si>
    <t>012345</t>
  </si>
  <si>
    <t>特定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</si>
</sst>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9" fillId="0" borderId="0" xfId="2" applyFont="1" applyAlignment="1">
      <alignment horizontal="left" vertical="center" wrapText="1"/>
    </xf>
    <xf numFmtId="0" fontId="19" fillId="0" borderId="0" xfId="0" applyFont="1" applyAlignment="1">
      <alignment vertical="top" wrapText="1"/>
    </xf>
    <xf numFmtId="0" fontId="19" fillId="0" borderId="0" xfId="0" applyFont="1" applyAlignment="1">
      <alignment vertical="top"/>
    </xf>
    <xf numFmtId="0" fontId="6" fillId="0" borderId="0" xfId="1" applyFont="1" applyAlignment="1">
      <alignment horizontal="right" vertical="top"/>
    </xf>
    <xf numFmtId="178" fontId="6" fillId="0" borderId="0" xfId="1" applyNumberFormat="1" applyFont="1" applyAlignment="1">
      <alignment horizontal="right" vertical="top"/>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0" fontId="3" fillId="0" borderId="0" xfId="0" applyFont="1">
      <alignmen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0" fontId="19" fillId="0" borderId="0" xfId="0" applyFont="1" applyAlignment="1">
      <alignment horizontal="left" vertical="center" wrapText="1"/>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38" fontId="13" fillId="2" borderId="6" xfId="0" applyNumberFormat="1" applyFont="1" applyFill="1" applyBorder="1" applyAlignment="1" applyProtection="1">
      <alignment horizontal="left" vertical="center"/>
      <protection locked="0"/>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206375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3AB61C49-63BD-E717-9863-210659D72D8D}"/>
            </a:ext>
          </a:extLst>
        </xdr:cNvPr>
        <xdr:cNvSpPr/>
      </xdr:nvSpPr>
      <xdr:spPr>
        <a:xfrm>
          <a:off x="925512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138475</xdr:colOff>
      <xdr:row>5</xdr:row>
      <xdr:rowOff>83550</xdr:rowOff>
    </xdr:from>
    <xdr:to>
      <xdr:col>27</xdr:col>
      <xdr:colOff>546375</xdr:colOff>
      <xdr:row>9</xdr:row>
      <xdr:rowOff>247875</xdr:rowOff>
    </xdr:to>
    <xdr:grpSp>
      <xdr:nvGrpSpPr>
        <xdr:cNvPr id="5" name="Line01Box01">
          <a:extLst>
            <a:ext uri="{FF2B5EF4-FFF2-40B4-BE49-F238E27FC236}">
              <a16:creationId xmlns:a16="http://schemas.microsoft.com/office/drawing/2014/main" id="{44140E41-2561-178A-3394-EE40FB13CC53}"/>
            </a:ext>
          </a:extLst>
        </xdr:cNvPr>
        <xdr:cNvGrpSpPr/>
      </xdr:nvGrpSpPr>
      <xdr:grpSpPr>
        <a:xfrm>
          <a:off x="7548925" y="1102725"/>
          <a:ext cx="4256000" cy="612000"/>
          <a:chOff x="7548925" y="1102725"/>
          <a:chExt cx="4256000" cy="612000"/>
        </a:xfrm>
      </xdr:grpSpPr>
      <xdr:sp macro="" textlink="">
        <xdr:nvSpPr>
          <xdr:cNvPr id="3" name="Box01">
            <a:extLst>
              <a:ext uri="{FF2B5EF4-FFF2-40B4-BE49-F238E27FC236}">
                <a16:creationId xmlns:a16="http://schemas.microsoft.com/office/drawing/2014/main" id="{1E915FAE-BD08-D809-C99E-D027E58F9495}"/>
              </a:ext>
            </a:extLst>
          </xdr:cNvPr>
          <xdr:cNvSpPr/>
        </xdr:nvSpPr>
        <xdr:spPr>
          <a:xfrm>
            <a:off x="8564925" y="1102725"/>
            <a:ext cx="32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241313E3-AE10-EA47-4E17-640C985EB068}"/>
              </a:ext>
            </a:extLst>
          </xdr:cNvPr>
          <xdr:cNvCxnSpPr>
            <a:endCxn id="3" idx="1"/>
          </xdr:cNvCxnSpPr>
        </xdr:nvCxnSpPr>
        <xdr:spPr>
          <a:xfrm>
            <a:off x="7548925"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279400</xdr:colOff>
      <xdr:row>89</xdr:row>
      <xdr:rowOff>236925</xdr:rowOff>
    </xdr:from>
    <xdr:to>
      <xdr:col>19</xdr:col>
      <xdr:colOff>29850</xdr:colOff>
      <xdr:row>109</xdr:row>
      <xdr:rowOff>105975</xdr:rowOff>
    </xdr:to>
    <xdr:grpSp>
      <xdr:nvGrpSpPr>
        <xdr:cNvPr id="8" name="Line02Box02">
          <a:extLst>
            <a:ext uri="{FF2B5EF4-FFF2-40B4-BE49-F238E27FC236}">
              <a16:creationId xmlns:a16="http://schemas.microsoft.com/office/drawing/2014/main" id="{32F0DDE9-A784-04DC-64AD-C6436EA0E897}"/>
            </a:ext>
          </a:extLst>
        </xdr:cNvPr>
        <xdr:cNvGrpSpPr/>
      </xdr:nvGrpSpPr>
      <xdr:grpSpPr>
        <a:xfrm>
          <a:off x="1384300" y="15248325"/>
          <a:ext cx="6056000" cy="612000"/>
          <a:chOff x="1384300" y="15248325"/>
          <a:chExt cx="6056000" cy="612000"/>
        </a:xfrm>
      </xdr:grpSpPr>
      <xdr:sp macro="" textlink="">
        <xdr:nvSpPr>
          <xdr:cNvPr id="6" name="Box02">
            <a:extLst>
              <a:ext uri="{FF2B5EF4-FFF2-40B4-BE49-F238E27FC236}">
                <a16:creationId xmlns:a16="http://schemas.microsoft.com/office/drawing/2014/main" id="{FAF9A80D-333A-2704-05F1-6A63A4EF44EE}"/>
              </a:ext>
            </a:extLst>
          </xdr:cNvPr>
          <xdr:cNvSpPr/>
        </xdr:nvSpPr>
        <xdr:spPr>
          <a:xfrm>
            <a:off x="24003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BB0ECC7B-97C1-A200-DF93-3647503C277E}"/>
              </a:ext>
            </a:extLst>
          </xdr:cNvPr>
          <xdr:cNvCxnSpPr>
            <a:endCxn id="6" idx="1"/>
          </xdr:cNvCxnSpPr>
        </xdr:nvCxnSpPr>
        <xdr:spPr>
          <a:xfrm flipV="1">
            <a:off x="13843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485500</xdr:colOff>
      <xdr:row>19</xdr:row>
      <xdr:rowOff>100125</xdr:rowOff>
    </xdr:from>
    <xdr:to>
      <xdr:col>28</xdr:col>
      <xdr:colOff>637950</xdr:colOff>
      <xdr:row>22</xdr:row>
      <xdr:rowOff>242775</xdr:rowOff>
    </xdr:to>
    <xdr:grpSp>
      <xdr:nvGrpSpPr>
        <xdr:cNvPr id="11" name="Line06Box06">
          <a:extLst>
            <a:ext uri="{FF2B5EF4-FFF2-40B4-BE49-F238E27FC236}">
              <a16:creationId xmlns:a16="http://schemas.microsoft.com/office/drawing/2014/main" id="{A60277E6-091D-5B09-1290-C3578454D674}"/>
            </a:ext>
          </a:extLst>
        </xdr:cNvPr>
        <xdr:cNvGrpSpPr/>
      </xdr:nvGrpSpPr>
      <xdr:grpSpPr>
        <a:xfrm>
          <a:off x="6886300" y="2386125"/>
          <a:ext cx="5696000" cy="885600"/>
          <a:chOff x="6886300" y="2386125"/>
          <a:chExt cx="5696000" cy="885600"/>
        </a:xfrm>
      </xdr:grpSpPr>
      <xdr:sp macro="" textlink="">
        <xdr:nvSpPr>
          <xdr:cNvPr id="9" name="Box06">
            <a:extLst>
              <a:ext uri="{FF2B5EF4-FFF2-40B4-BE49-F238E27FC236}">
                <a16:creationId xmlns:a16="http://schemas.microsoft.com/office/drawing/2014/main" id="{827351FD-030D-96C1-6679-020178C7DFF5}"/>
              </a:ext>
            </a:extLst>
          </xdr:cNvPr>
          <xdr:cNvSpPr/>
        </xdr:nvSpPr>
        <xdr:spPr>
          <a:xfrm>
            <a:off x="7902300" y="23861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D82E8FA8-B0DE-04ED-C7EB-3A5EB8DA0549}"/>
              </a:ext>
            </a:extLst>
          </xdr:cNvPr>
          <xdr:cNvCxnSpPr>
            <a:endCxn id="9" idx="1"/>
          </xdr:cNvCxnSpPr>
        </xdr:nvCxnSpPr>
        <xdr:spPr>
          <a:xfrm flipV="1">
            <a:off x="68863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485500</xdr:colOff>
      <xdr:row>23</xdr:row>
      <xdr:rowOff>100125</xdr:rowOff>
    </xdr:from>
    <xdr:to>
      <xdr:col>28</xdr:col>
      <xdr:colOff>637950</xdr:colOff>
      <xdr:row>26</xdr:row>
      <xdr:rowOff>242775</xdr:rowOff>
    </xdr:to>
    <xdr:grpSp>
      <xdr:nvGrpSpPr>
        <xdr:cNvPr id="14" name="Line08Box08">
          <a:extLst>
            <a:ext uri="{FF2B5EF4-FFF2-40B4-BE49-F238E27FC236}">
              <a16:creationId xmlns:a16="http://schemas.microsoft.com/office/drawing/2014/main" id="{AC2763C4-2F5C-A8AB-3B25-203AA46F3430}"/>
            </a:ext>
          </a:extLst>
        </xdr:cNvPr>
        <xdr:cNvGrpSpPr/>
      </xdr:nvGrpSpPr>
      <xdr:grpSpPr>
        <a:xfrm>
          <a:off x="6886300" y="3376725"/>
          <a:ext cx="5696000" cy="885600"/>
          <a:chOff x="6886300" y="3376725"/>
          <a:chExt cx="5696000" cy="885600"/>
        </a:xfrm>
      </xdr:grpSpPr>
      <xdr:sp macro="" textlink="">
        <xdr:nvSpPr>
          <xdr:cNvPr id="12" name="Box08">
            <a:extLst>
              <a:ext uri="{FF2B5EF4-FFF2-40B4-BE49-F238E27FC236}">
                <a16:creationId xmlns:a16="http://schemas.microsoft.com/office/drawing/2014/main" id="{8C64B85E-474D-4D40-344E-5070B29458FF}"/>
              </a:ext>
            </a:extLst>
          </xdr:cNvPr>
          <xdr:cNvSpPr/>
        </xdr:nvSpPr>
        <xdr:spPr>
          <a:xfrm>
            <a:off x="7902300" y="33767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55939A41-57F0-CA81-7FE1-0A6729D8B037}"/>
              </a:ext>
            </a:extLst>
          </xdr:cNvPr>
          <xdr:cNvCxnSpPr>
            <a:endCxn id="12" idx="1"/>
          </xdr:cNvCxnSpPr>
        </xdr:nvCxnSpPr>
        <xdr:spPr>
          <a:xfrm flipV="1">
            <a:off x="68863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43</xdr:row>
      <xdr:rowOff>0</xdr:rowOff>
    </xdr:from>
    <xdr:to>
      <xdr:col>21</xdr:col>
      <xdr:colOff>277200</xdr:colOff>
      <xdr:row>62</xdr:row>
      <xdr:rowOff>123825</xdr:rowOff>
    </xdr:to>
    <xdr:grpSp>
      <xdr:nvGrpSpPr>
        <xdr:cNvPr id="17" name="Line17Box17">
          <a:extLst>
            <a:ext uri="{FF2B5EF4-FFF2-40B4-BE49-F238E27FC236}">
              <a16:creationId xmlns:a16="http://schemas.microsoft.com/office/drawing/2014/main" id="{83FBE6EC-367A-6AC0-22D5-14DB9FE9B143}"/>
            </a:ext>
          </a:extLst>
        </xdr:cNvPr>
        <xdr:cNvGrpSpPr/>
      </xdr:nvGrpSpPr>
      <xdr:grpSpPr>
        <a:xfrm>
          <a:off x="3361300" y="8172450"/>
          <a:ext cx="5336000" cy="1000125"/>
          <a:chOff x="3361300" y="8172450"/>
          <a:chExt cx="5336000" cy="1000125"/>
        </a:xfrm>
      </xdr:grpSpPr>
      <xdr:sp macro="" textlink="">
        <xdr:nvSpPr>
          <xdr:cNvPr id="15" name="Box17">
            <a:extLst>
              <a:ext uri="{FF2B5EF4-FFF2-40B4-BE49-F238E27FC236}">
                <a16:creationId xmlns:a16="http://schemas.microsoft.com/office/drawing/2014/main" id="{27236B74-0B84-C129-5484-6C3024B9E8D1}"/>
              </a:ext>
            </a:extLst>
          </xdr:cNvPr>
          <xdr:cNvSpPr/>
        </xdr:nvSpPr>
        <xdr:spPr>
          <a:xfrm>
            <a:off x="4377300" y="8172450"/>
            <a:ext cx="432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35D46EAE-4119-6523-BA27-A9F8C0FE9C3F}"/>
              </a:ext>
            </a:extLst>
          </xdr:cNvPr>
          <xdr:cNvCxnSpPr>
            <a:endCxn id="15" idx="1"/>
          </xdr:cNvCxnSpPr>
        </xdr:nvCxnSpPr>
        <xdr:spPr>
          <a:xfrm flipV="1">
            <a:off x="33613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195850</xdr:colOff>
      <xdr:row>73</xdr:row>
      <xdr:rowOff>122625</xdr:rowOff>
    </xdr:from>
    <xdr:to>
      <xdr:col>28</xdr:col>
      <xdr:colOff>277950</xdr:colOff>
      <xdr:row>75</xdr:row>
      <xdr:rowOff>105975</xdr:rowOff>
    </xdr:to>
    <xdr:grpSp>
      <xdr:nvGrpSpPr>
        <xdr:cNvPr id="20" name="Line21Box21">
          <a:extLst>
            <a:ext uri="{FF2B5EF4-FFF2-40B4-BE49-F238E27FC236}">
              <a16:creationId xmlns:a16="http://schemas.microsoft.com/office/drawing/2014/main" id="{DAB2528C-32F4-2DE2-E68C-34A97B5645FD}"/>
            </a:ext>
          </a:extLst>
        </xdr:cNvPr>
        <xdr:cNvGrpSpPr/>
      </xdr:nvGrpSpPr>
      <xdr:grpSpPr>
        <a:xfrm>
          <a:off x="7606300" y="10904925"/>
          <a:ext cx="4616000" cy="612000"/>
          <a:chOff x="7606300" y="10904925"/>
          <a:chExt cx="4616000" cy="612000"/>
        </a:xfrm>
      </xdr:grpSpPr>
      <xdr:sp macro="" textlink="">
        <xdr:nvSpPr>
          <xdr:cNvPr id="18" name="Box21">
            <a:extLst>
              <a:ext uri="{FF2B5EF4-FFF2-40B4-BE49-F238E27FC236}">
                <a16:creationId xmlns:a16="http://schemas.microsoft.com/office/drawing/2014/main" id="{559C6E10-5B8F-7ED6-3F73-E2567A15FAA3}"/>
              </a:ext>
            </a:extLst>
          </xdr:cNvPr>
          <xdr:cNvSpPr/>
        </xdr:nvSpPr>
        <xdr:spPr>
          <a:xfrm>
            <a:off x="8622300" y="1090492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DFACEF46-21EC-BEAE-3B6E-9670E9193127}"/>
              </a:ext>
            </a:extLst>
          </xdr:cNvPr>
          <xdr:cNvCxnSpPr>
            <a:endCxn id="18" idx="1"/>
          </xdr:cNvCxnSpPr>
        </xdr:nvCxnSpPr>
        <xdr:spPr>
          <a:xfrm flipV="1">
            <a:off x="76063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148</xdr:row>
      <xdr:rowOff>156225</xdr:rowOff>
    </xdr:from>
    <xdr:to>
      <xdr:col>23</xdr:col>
      <xdr:colOff>728549</xdr:colOff>
      <xdr:row>152</xdr:row>
      <xdr:rowOff>123825</xdr:rowOff>
    </xdr:to>
    <xdr:grpSp>
      <xdr:nvGrpSpPr>
        <xdr:cNvPr id="23" name="Line38Box38">
          <a:extLst>
            <a:ext uri="{FF2B5EF4-FFF2-40B4-BE49-F238E27FC236}">
              <a16:creationId xmlns:a16="http://schemas.microsoft.com/office/drawing/2014/main" id="{8E5E6F02-DDD6-14FD-E498-80CDC0661B4C}"/>
            </a:ext>
          </a:extLst>
        </xdr:cNvPr>
        <xdr:cNvGrpSpPr/>
      </xdr:nvGrpSpPr>
      <xdr:grpSpPr>
        <a:xfrm>
          <a:off x="3361300" y="20939775"/>
          <a:ext cx="6415999" cy="958200"/>
          <a:chOff x="3361300" y="20939775"/>
          <a:chExt cx="6415999" cy="958200"/>
        </a:xfrm>
      </xdr:grpSpPr>
      <xdr:sp macro="" textlink="">
        <xdr:nvSpPr>
          <xdr:cNvPr id="21" name="Box38">
            <a:extLst>
              <a:ext uri="{FF2B5EF4-FFF2-40B4-BE49-F238E27FC236}">
                <a16:creationId xmlns:a16="http://schemas.microsoft.com/office/drawing/2014/main" id="{DABC6F2C-C0D6-BFE8-E527-B0992ACB0F2F}"/>
              </a:ext>
            </a:extLst>
          </xdr:cNvPr>
          <xdr:cNvSpPr/>
        </xdr:nvSpPr>
        <xdr:spPr>
          <a:xfrm>
            <a:off x="43773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3469015C-9527-57BB-08F3-7B3D5036286C}"/>
              </a:ext>
            </a:extLst>
          </xdr:cNvPr>
          <xdr:cNvCxnSpPr>
            <a:endCxn id="21" idx="1"/>
          </xdr:cNvCxnSpPr>
        </xdr:nvCxnSpPr>
        <xdr:spPr>
          <a:xfrm flipV="1">
            <a:off x="33613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386625</xdr:colOff>
      <xdr:row>187</xdr:row>
      <xdr:rowOff>126076</xdr:rowOff>
    </xdr:from>
    <xdr:to>
      <xdr:col>19</xdr:col>
      <xdr:colOff>494850</xdr:colOff>
      <xdr:row>188</xdr:row>
      <xdr:rowOff>216827</xdr:rowOff>
    </xdr:to>
    <xdr:grpSp>
      <xdr:nvGrpSpPr>
        <xdr:cNvPr id="26" name="Line60Box60">
          <a:extLst>
            <a:ext uri="{FF2B5EF4-FFF2-40B4-BE49-F238E27FC236}">
              <a16:creationId xmlns:a16="http://schemas.microsoft.com/office/drawing/2014/main" id="{65BF531F-0698-CBDF-F61E-569719F0B35B}"/>
            </a:ext>
          </a:extLst>
        </xdr:cNvPr>
        <xdr:cNvGrpSpPr/>
      </xdr:nvGrpSpPr>
      <xdr:grpSpPr>
        <a:xfrm>
          <a:off x="4263300" y="31025176"/>
          <a:ext cx="3642000" cy="338401"/>
          <a:chOff x="4263300" y="31025176"/>
          <a:chExt cx="3642000" cy="338401"/>
        </a:xfrm>
      </xdr:grpSpPr>
      <xdr:sp macro="" textlink="">
        <xdr:nvSpPr>
          <xdr:cNvPr id="24" name="Box60">
            <a:extLst>
              <a:ext uri="{FF2B5EF4-FFF2-40B4-BE49-F238E27FC236}">
                <a16:creationId xmlns:a16="http://schemas.microsoft.com/office/drawing/2014/main" id="{1E7B5586-5833-163D-C413-49796DB3335E}"/>
              </a:ext>
            </a:extLst>
          </xdr:cNvPr>
          <xdr:cNvSpPr/>
        </xdr:nvSpPr>
        <xdr:spPr>
          <a:xfrm>
            <a:off x="50253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CEBD1ED6-8588-072E-A2A5-B2AF71D6D0DB}"/>
              </a:ext>
            </a:extLst>
          </xdr:cNvPr>
          <xdr:cNvCxnSpPr>
            <a:endCxn id="24" idx="1"/>
          </xdr:cNvCxnSpPr>
        </xdr:nvCxnSpPr>
        <xdr:spPr>
          <a:xfrm flipV="1">
            <a:off x="42633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207250</xdr:colOff>
      <xdr:row>206</xdr:row>
      <xdr:rowOff>85725</xdr:rowOff>
    </xdr:from>
    <xdr:to>
      <xdr:col>16</xdr:col>
      <xdr:colOff>173325</xdr:colOff>
      <xdr:row>209</xdr:row>
      <xdr:rowOff>123825</xdr:rowOff>
    </xdr:to>
    <xdr:grpSp>
      <xdr:nvGrpSpPr>
        <xdr:cNvPr id="29" name="Line70Box70">
          <a:extLst>
            <a:ext uri="{FF2B5EF4-FFF2-40B4-BE49-F238E27FC236}">
              <a16:creationId xmlns:a16="http://schemas.microsoft.com/office/drawing/2014/main" id="{E779A46D-9634-0A9C-BECF-079A42BCCE2E}"/>
            </a:ext>
          </a:extLst>
        </xdr:cNvPr>
        <xdr:cNvGrpSpPr/>
      </xdr:nvGrpSpPr>
      <xdr:grpSpPr>
        <a:xfrm>
          <a:off x="3655300" y="36204525"/>
          <a:ext cx="2414000" cy="533400"/>
          <a:chOff x="3655300" y="36204525"/>
          <a:chExt cx="2414000" cy="533400"/>
        </a:xfrm>
      </xdr:grpSpPr>
      <xdr:sp macro="" textlink="">
        <xdr:nvSpPr>
          <xdr:cNvPr id="27" name="Box70">
            <a:extLst>
              <a:ext uri="{FF2B5EF4-FFF2-40B4-BE49-F238E27FC236}">
                <a16:creationId xmlns:a16="http://schemas.microsoft.com/office/drawing/2014/main" id="{5B8392B9-4111-154E-1931-703E04D68576}"/>
              </a:ext>
            </a:extLst>
          </xdr:cNvPr>
          <xdr:cNvSpPr/>
        </xdr:nvSpPr>
        <xdr:spPr>
          <a:xfrm>
            <a:off x="3909300" y="36204525"/>
            <a:ext cx="216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リストから選択してください。</a:t>
            </a:r>
          </a:p>
        </xdr:txBody>
      </xdr:sp>
      <xdr:cxnSp macro="">
        <xdr:nvCxnSpPr>
          <xdr:cNvPr id="28" name="Line70">
            <a:extLst>
              <a:ext uri="{FF2B5EF4-FFF2-40B4-BE49-F238E27FC236}">
                <a16:creationId xmlns:a16="http://schemas.microsoft.com/office/drawing/2014/main" id="{B4EEF50D-4E08-ADE4-44EB-036894AD7B2B}"/>
              </a:ext>
            </a:extLst>
          </xdr:cNvPr>
          <xdr:cNvCxnSpPr>
            <a:endCxn id="27" idx="1"/>
          </xdr:cNvCxnSpPr>
        </xdr:nvCxnSpPr>
        <xdr:spPr>
          <a:xfrm flipV="1">
            <a:off x="3655300" y="36373726"/>
            <a:ext cx="254000" cy="3641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509225</xdr:colOff>
      <xdr:row>206</xdr:row>
      <xdr:rowOff>56924</xdr:rowOff>
    </xdr:from>
    <xdr:to>
      <xdr:col>23</xdr:col>
      <xdr:colOff>807225</xdr:colOff>
      <xdr:row>209</xdr:row>
      <xdr:rowOff>173624</xdr:rowOff>
    </xdr:to>
    <xdr:grpSp>
      <xdr:nvGrpSpPr>
        <xdr:cNvPr id="32" name="Line71Box71">
          <a:extLst>
            <a:ext uri="{FF2B5EF4-FFF2-40B4-BE49-F238E27FC236}">
              <a16:creationId xmlns:a16="http://schemas.microsoft.com/office/drawing/2014/main" id="{63B40039-1245-0596-8FBD-5C8A7A1B4FD8}"/>
            </a:ext>
          </a:extLst>
        </xdr:cNvPr>
        <xdr:cNvGrpSpPr/>
      </xdr:nvGrpSpPr>
      <xdr:grpSpPr>
        <a:xfrm>
          <a:off x="5747975" y="36175724"/>
          <a:ext cx="4108000" cy="612000"/>
          <a:chOff x="5747975" y="36175724"/>
          <a:chExt cx="4108000" cy="612000"/>
        </a:xfrm>
      </xdr:grpSpPr>
      <xdr:sp macro="" textlink="">
        <xdr:nvSpPr>
          <xdr:cNvPr id="30" name="Box71">
            <a:extLst>
              <a:ext uri="{FF2B5EF4-FFF2-40B4-BE49-F238E27FC236}">
                <a16:creationId xmlns:a16="http://schemas.microsoft.com/office/drawing/2014/main" id="{346F6EF3-4D2E-F87B-7A11-C5DB20001DF9}"/>
              </a:ext>
            </a:extLst>
          </xdr:cNvPr>
          <xdr:cNvSpPr/>
        </xdr:nvSpPr>
        <xdr:spPr>
          <a:xfrm>
            <a:off x="6255975" y="36175724"/>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桁に満たない場合は、番号の前に、</a:t>
            </a:r>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桁になるよう「</a:t>
            </a:r>
            <a:r>
              <a:rPr kumimoji="1" lang="en-US" altLang="ja-JP" sz="1100">
                <a:solidFill>
                  <a:srgbClr val="000000"/>
                </a:solidFill>
                <a:latin typeface="ＭＳ Ｐゴシック" panose="020B0600070205080204" pitchFamily="50" charset="-128"/>
                <a:ea typeface="ＭＳ Ｐゴシック" panose="020B0600070205080204" pitchFamily="50" charset="-128"/>
              </a:rPr>
              <a:t>0</a:t>
            </a:r>
            <a:r>
              <a:rPr kumimoji="1" lang="ja-JP" altLang="en-US" sz="1100">
                <a:solidFill>
                  <a:srgbClr val="000000"/>
                </a:solidFill>
                <a:latin typeface="ＭＳ Ｐゴシック" panose="020B0600070205080204" pitchFamily="50" charset="-128"/>
                <a:ea typeface="ＭＳ Ｐゴシック" panose="020B0600070205080204" pitchFamily="50" charset="-128"/>
              </a:rPr>
              <a:t>」を加えてください。</a:t>
            </a:r>
          </a:p>
        </xdr:txBody>
      </xdr:sp>
      <xdr:cxnSp macro="">
        <xdr:nvCxnSpPr>
          <xdr:cNvPr id="31" name="Line71">
            <a:extLst>
              <a:ext uri="{FF2B5EF4-FFF2-40B4-BE49-F238E27FC236}">
                <a16:creationId xmlns:a16="http://schemas.microsoft.com/office/drawing/2014/main" id="{BD8A6F92-4350-AE5B-EF28-93268D0364E6}"/>
              </a:ext>
            </a:extLst>
          </xdr:cNvPr>
          <xdr:cNvCxnSpPr>
            <a:endCxn id="30" idx="1"/>
          </xdr:cNvCxnSpPr>
        </xdr:nvCxnSpPr>
        <xdr:spPr>
          <a:xfrm flipV="1">
            <a:off x="5747975" y="36481724"/>
            <a:ext cx="508000" cy="2562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c r="B1" s="2"/>
      <c r="C1" s="3" t="s">
        <v>208</v>
      </c>
      <c r="D1" s="3"/>
      <c r="Q1" s="5"/>
      <c r="R1" s="5"/>
      <c r="T1" s="6"/>
      <c r="U1" s="6"/>
      <c r="V1" s="6"/>
      <c r="W1" s="148" t="s">
        <v>210</v>
      </c>
      <c r="X1" s="149"/>
      <c r="Y1" s="149"/>
      <c r="Z1" s="149"/>
      <c r="AA1" s="5"/>
    </row>
    <row r="2" spans="1:27" ht="15" hidden="1" customHeight="1" x14ac:dyDescent="0.15">
      <c r="A2" s="2"/>
      <c r="B2" s="2"/>
      <c r="C2" s="7"/>
      <c r="D2" s="7"/>
      <c r="AA2" s="5"/>
    </row>
    <row r="3" spans="1:27" ht="30" customHeight="1" x14ac:dyDescent="0.15">
      <c r="A3" s="8"/>
      <c r="B3" s="8"/>
      <c r="C3" s="4" t="s">
        <v>160</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207</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116" t="s">
        <v>168</v>
      </c>
      <c r="D13" s="117"/>
      <c r="E13" s="117"/>
      <c r="F13" s="117"/>
      <c r="G13" s="117"/>
      <c r="H13" s="118"/>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177"/>
      <c r="F15" s="177"/>
      <c r="G15" s="177"/>
      <c r="H15" s="177"/>
      <c r="I15" s="26"/>
      <c r="J15" s="154"/>
      <c r="K15" s="154"/>
      <c r="L15" s="154"/>
      <c r="M15" s="154"/>
      <c r="N15" s="154"/>
      <c r="O15" s="154"/>
      <c r="P15" s="154"/>
      <c r="Q15" s="154"/>
      <c r="R15" s="154"/>
      <c r="S15" s="154"/>
      <c r="T15" s="154"/>
      <c r="U15" s="154"/>
      <c r="V15" s="154"/>
      <c r="W15" s="154"/>
      <c r="X15" s="154"/>
      <c r="Y15" s="154"/>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0</v>
      </c>
      <c r="B20" s="8"/>
      <c r="C20" s="23"/>
      <c r="D20" s="24">
        <v>1</v>
      </c>
      <c r="E20" s="4" t="s">
        <v>0</v>
      </c>
      <c r="I20" s="189">
        <v>1234567</v>
      </c>
      <c r="J20" s="190"/>
      <c r="K20" s="190"/>
      <c r="L20" s="190"/>
      <c r="M20" s="190"/>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202</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0</v>
      </c>
      <c r="B22" s="8"/>
      <c r="C22" s="23"/>
      <c r="D22" s="24">
        <v>2</v>
      </c>
      <c r="E22" s="4" t="s">
        <v>125</v>
      </c>
      <c r="I22" s="150" t="s">
        <v>213</v>
      </c>
      <c r="J22" s="150"/>
      <c r="K22" s="150"/>
      <c r="L22" s="150"/>
      <c r="M22" s="150"/>
      <c r="N22" s="150"/>
      <c r="O22" s="150"/>
      <c r="P22" s="150"/>
      <c r="Q22" s="151"/>
      <c r="R22" s="150"/>
      <c r="S22" s="150"/>
      <c r="T22" s="150"/>
      <c r="U22" s="150"/>
      <c r="V22" s="150"/>
      <c r="W22" s="150"/>
      <c r="X22" s="150"/>
      <c r="Y22" s="150"/>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0</v>
      </c>
      <c r="B24" s="8"/>
      <c r="C24" s="23"/>
      <c r="D24" s="24">
        <v>3</v>
      </c>
      <c r="E24" s="4" t="s">
        <v>169</v>
      </c>
      <c r="I24" s="120" t="s">
        <v>214</v>
      </c>
      <c r="J24" s="120"/>
      <c r="K24" s="120"/>
      <c r="L24" s="120"/>
      <c r="M24" s="120"/>
      <c r="N24" s="120"/>
      <c r="O24" s="120"/>
      <c r="P24" s="120"/>
      <c r="Q24" s="152"/>
      <c r="R24" s="120"/>
      <c r="S24" s="120"/>
      <c r="T24" s="120"/>
      <c r="U24" s="120"/>
      <c r="V24" s="120"/>
      <c r="W24" s="120"/>
      <c r="X24" s="120"/>
      <c r="Y24" s="120"/>
      <c r="Z24" s="28"/>
    </row>
    <row r="25" spans="1:26" ht="20.100000000000001" customHeight="1" x14ac:dyDescent="0.15">
      <c r="A25" s="8"/>
      <c r="B25" s="8"/>
      <c r="C25" s="30"/>
      <c r="D25" s="25"/>
      <c r="E25" s="25"/>
      <c r="F25" s="25"/>
      <c r="G25" s="25"/>
      <c r="H25" s="25"/>
      <c r="I25" s="26"/>
      <c r="J25" s="29" t="s">
        <v>190</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0</v>
      </c>
      <c r="B26" s="8"/>
      <c r="C26" s="23"/>
      <c r="D26" s="24">
        <v>4</v>
      </c>
      <c r="E26" s="4" t="s">
        <v>1</v>
      </c>
      <c r="I26" s="120" t="s">
        <v>215</v>
      </c>
      <c r="J26" s="120"/>
      <c r="K26" s="120"/>
      <c r="L26" s="120"/>
      <c r="M26" s="120"/>
      <c r="N26" s="120"/>
      <c r="O26" s="120"/>
      <c r="P26" s="120"/>
      <c r="Q26" s="152"/>
      <c r="R26" s="120"/>
      <c r="S26" s="120"/>
      <c r="T26" s="120"/>
      <c r="U26" s="120"/>
      <c r="V26" s="120"/>
      <c r="W26" s="120"/>
      <c r="X26" s="120"/>
      <c r="Y26" s="120"/>
      <c r="Z26" s="28"/>
    </row>
    <row r="27" spans="1:26" ht="20.100000000000001" customHeight="1" x14ac:dyDescent="0.15">
      <c r="A27" s="8"/>
      <c r="B27" s="8"/>
      <c r="C27" s="30"/>
      <c r="D27" s="25"/>
      <c r="E27" s="25"/>
      <c r="F27" s="25"/>
      <c r="G27" s="25"/>
      <c r="H27" s="25"/>
      <c r="I27" s="26"/>
      <c r="J27" s="29" t="s">
        <v>191</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0</v>
      </c>
      <c r="B28" s="8"/>
      <c r="C28" s="23"/>
      <c r="D28" s="24">
        <v>5</v>
      </c>
      <c r="E28" s="4" t="s">
        <v>10</v>
      </c>
      <c r="I28" s="120" t="s">
        <v>216</v>
      </c>
      <c r="J28" s="120"/>
      <c r="K28" s="120"/>
      <c r="L28" s="120"/>
      <c r="M28" s="120"/>
      <c r="N28" s="120"/>
      <c r="O28" s="120"/>
      <c r="P28" s="120"/>
      <c r="Q28" s="120"/>
      <c r="R28" s="120"/>
      <c r="S28" s="120"/>
      <c r="T28" s="120"/>
      <c r="U28" s="120"/>
      <c r="V28" s="120"/>
      <c r="W28" s="120"/>
      <c r="X28" s="120"/>
      <c r="Y28" s="120"/>
      <c r="Z28" s="28"/>
    </row>
    <row r="29" spans="1:26" ht="20.100000000000001" customHeight="1" x14ac:dyDescent="0.15">
      <c r="A29" s="8"/>
      <c r="B29" s="8"/>
      <c r="C29" s="30"/>
      <c r="D29" s="25"/>
      <c r="E29" s="25"/>
      <c r="F29" s="25"/>
      <c r="G29" s="25"/>
      <c r="H29" s="25"/>
      <c r="I29" s="26"/>
      <c r="J29" s="29" t="s">
        <v>183</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0</v>
      </c>
      <c r="B30" s="8"/>
      <c r="C30" s="23"/>
      <c r="D30" s="24">
        <v>6</v>
      </c>
      <c r="E30" s="4" t="s">
        <v>170</v>
      </c>
      <c r="I30" s="120" t="s">
        <v>217</v>
      </c>
      <c r="J30" s="120"/>
      <c r="K30" s="120"/>
      <c r="L30" s="120"/>
      <c r="M30" s="120"/>
      <c r="N30" s="120"/>
      <c r="O30" s="120"/>
      <c r="P30" s="120"/>
      <c r="Q30" s="120"/>
      <c r="R30" s="120"/>
      <c r="S30" s="120"/>
      <c r="T30" s="120"/>
      <c r="U30" s="120"/>
      <c r="V30" s="120"/>
      <c r="W30" s="120"/>
      <c r="X30" s="120"/>
      <c r="Y30" s="120"/>
      <c r="Z30" s="28"/>
    </row>
    <row r="31" spans="1:26" ht="20.100000000000001" customHeight="1" x14ac:dyDescent="0.15">
      <c r="A31" s="8"/>
      <c r="B31" s="8"/>
      <c r="C31" s="30"/>
      <c r="D31" s="25"/>
      <c r="E31" s="25"/>
      <c r="F31" s="25"/>
      <c r="G31" s="25"/>
      <c r="H31" s="25"/>
      <c r="I31" s="33"/>
      <c r="J31" s="29" t="s">
        <v>165</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0</v>
      </c>
      <c r="B32" s="8"/>
      <c r="C32" s="23"/>
      <c r="D32" s="24">
        <v>7</v>
      </c>
      <c r="E32" s="4" t="s">
        <v>2</v>
      </c>
      <c r="I32" s="120" t="s">
        <v>218</v>
      </c>
      <c r="J32" s="120"/>
      <c r="K32" s="120"/>
      <c r="L32" s="120"/>
      <c r="M32" s="120"/>
      <c r="N32" s="120"/>
      <c r="O32" s="120"/>
      <c r="P32" s="120"/>
      <c r="Q32" s="120"/>
      <c r="R32" s="120"/>
      <c r="S32" s="120"/>
      <c r="T32" s="120"/>
      <c r="U32" s="120"/>
      <c r="V32" s="120"/>
      <c r="W32" s="120"/>
      <c r="X32" s="120"/>
      <c r="Y32" s="120"/>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0</v>
      </c>
      <c r="B34" s="8"/>
      <c r="C34" s="23"/>
      <c r="D34" s="24">
        <v>8</v>
      </c>
      <c r="E34" s="4" t="s">
        <v>3</v>
      </c>
      <c r="I34" s="120" t="s">
        <v>219</v>
      </c>
      <c r="J34" s="120"/>
      <c r="K34" s="120"/>
      <c r="L34" s="120"/>
      <c r="M34" s="120"/>
      <c r="O34" s="34" t="s">
        <v>118</v>
      </c>
      <c r="P34" s="1"/>
      <c r="Q34" s="4" t="s">
        <v>119</v>
      </c>
      <c r="Y34" s="27"/>
      <c r="Z34" s="28"/>
    </row>
    <row r="35" spans="1:27" ht="20.100000000000001" customHeight="1" x14ac:dyDescent="0.15">
      <c r="A35" s="8"/>
      <c r="B35" s="8"/>
      <c r="C35" s="30"/>
      <c r="D35" s="25"/>
      <c r="E35" s="25"/>
      <c r="F35" s="25"/>
      <c r="G35" s="25"/>
      <c r="H35" s="25"/>
      <c r="I35" s="26"/>
      <c r="J35" s="29" t="s">
        <v>166</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120" t="s">
        <v>220</v>
      </c>
      <c r="J36" s="120"/>
      <c r="K36" s="120"/>
      <c r="L36" s="120"/>
      <c r="M36" s="120"/>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166</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126</v>
      </c>
      <c r="I38" s="120" t="s">
        <v>221</v>
      </c>
      <c r="J38" s="120"/>
      <c r="K38" s="120"/>
      <c r="L38" s="120"/>
      <c r="M38" s="120"/>
      <c r="N38" s="120"/>
      <c r="O38" s="120"/>
      <c r="P38" s="120"/>
      <c r="Q38" s="153"/>
      <c r="R38" s="120"/>
      <c r="S38" s="120"/>
      <c r="T38" s="120"/>
      <c r="U38" s="120"/>
      <c r="V38" s="120"/>
      <c r="W38" s="120"/>
      <c r="X38" s="120"/>
      <c r="Y38" s="120"/>
      <c r="Z38" s="28"/>
    </row>
    <row r="39" spans="1:27" ht="20.100000000000001" customHeight="1" x14ac:dyDescent="0.15">
      <c r="A39" s="8"/>
      <c r="B39" s="8"/>
      <c r="C39" s="30"/>
      <c r="D39" s="24"/>
      <c r="I39" s="26"/>
      <c r="J39" s="35" t="s">
        <v>200</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67</v>
      </c>
      <c r="I40" s="120" t="s">
        <v>222</v>
      </c>
      <c r="J40" s="120"/>
      <c r="K40" s="120"/>
      <c r="L40" s="120"/>
      <c r="M40" s="120"/>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185</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116" t="s">
        <v>11</v>
      </c>
      <c r="D60" s="117"/>
      <c r="E60" s="117"/>
      <c r="F60" s="117"/>
      <c r="G60" s="117"/>
      <c r="H60" s="118"/>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68</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0</v>
      </c>
      <c r="B63" s="8"/>
      <c r="C63" s="23"/>
      <c r="D63" s="24">
        <v>1</v>
      </c>
      <c r="E63" s="25" t="s">
        <v>12</v>
      </c>
      <c r="F63" s="25"/>
      <c r="G63" s="25"/>
      <c r="H63" s="25"/>
      <c r="I63" s="120" t="s">
        <v>206</v>
      </c>
      <c r="J63" s="120"/>
      <c r="K63" s="120"/>
      <c r="L63" s="120"/>
      <c r="M63" s="120"/>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71</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189"/>
      <c r="J69" s="190"/>
      <c r="K69" s="190"/>
      <c r="L69" s="190"/>
      <c r="M69" s="190"/>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202</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125</v>
      </c>
      <c r="I71" s="150"/>
      <c r="J71" s="150"/>
      <c r="K71" s="150"/>
      <c r="L71" s="150"/>
      <c r="M71" s="150"/>
      <c r="N71" s="150"/>
      <c r="O71" s="150"/>
      <c r="P71" s="150"/>
      <c r="Q71" s="151"/>
      <c r="R71" s="150"/>
      <c r="S71" s="150"/>
      <c r="T71" s="150"/>
      <c r="U71" s="150"/>
      <c r="V71" s="150"/>
      <c r="W71" s="150"/>
      <c r="X71" s="150"/>
      <c r="Y71" s="150"/>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169</v>
      </c>
      <c r="I73" s="120"/>
      <c r="J73" s="120"/>
      <c r="K73" s="120"/>
      <c r="L73" s="120"/>
      <c r="M73" s="120"/>
      <c r="N73" s="120"/>
      <c r="O73" s="120"/>
      <c r="P73" s="120"/>
      <c r="Q73" s="152"/>
      <c r="R73" s="120"/>
      <c r="S73" s="120"/>
      <c r="T73" s="120"/>
      <c r="U73" s="120"/>
      <c r="V73" s="120"/>
      <c r="W73" s="120"/>
      <c r="X73" s="120"/>
      <c r="Y73" s="120"/>
      <c r="Z73" s="28"/>
    </row>
    <row r="74" spans="1:26" ht="30" customHeight="1" x14ac:dyDescent="0.15">
      <c r="A74" s="8"/>
      <c r="B74" s="8"/>
      <c r="C74" s="30"/>
      <c r="D74" s="25"/>
      <c r="I74" s="26"/>
      <c r="J74" s="146" t="s">
        <v>111</v>
      </c>
      <c r="K74" s="146"/>
      <c r="L74" s="146"/>
      <c r="M74" s="146"/>
      <c r="N74" s="146"/>
      <c r="O74" s="146"/>
      <c r="P74" s="146"/>
      <c r="Q74" s="146"/>
      <c r="R74" s="146"/>
      <c r="S74" s="146"/>
      <c r="T74" s="146"/>
      <c r="U74" s="146"/>
      <c r="V74" s="146"/>
      <c r="W74" s="146"/>
      <c r="X74" s="146"/>
      <c r="Y74" s="146"/>
      <c r="Z74" s="28"/>
    </row>
    <row r="75" spans="1:26" ht="20.100000000000001" customHeight="1" x14ac:dyDescent="0.15">
      <c r="A75" s="8">
        <f>IFERROR(IF(OR(AND($I63="する",TRIM($I75)=""),AND($I63="しない",NOT(ISBLANK($I75)))),1001,0),3)</f>
        <v>0</v>
      </c>
      <c r="B75" s="8"/>
      <c r="C75" s="23"/>
      <c r="D75" s="24">
        <v>5</v>
      </c>
      <c r="E75" s="4" t="s">
        <v>1</v>
      </c>
      <c r="I75" s="120"/>
      <c r="J75" s="120"/>
      <c r="K75" s="120"/>
      <c r="L75" s="120"/>
      <c r="M75" s="120"/>
      <c r="N75" s="120"/>
      <c r="O75" s="120"/>
      <c r="P75" s="120"/>
      <c r="Q75" s="120"/>
      <c r="R75" s="120"/>
      <c r="S75" s="120"/>
      <c r="T75" s="120"/>
      <c r="U75" s="120"/>
      <c r="V75" s="120"/>
      <c r="W75" s="120"/>
      <c r="X75" s="120"/>
      <c r="Y75" s="120"/>
      <c r="Z75" s="28"/>
    </row>
    <row r="76" spans="1:26" ht="30" customHeight="1" x14ac:dyDescent="0.15">
      <c r="A76" s="8"/>
      <c r="B76" s="8"/>
      <c r="C76" s="30"/>
      <c r="D76" s="25"/>
      <c r="E76" s="25"/>
      <c r="F76" s="25"/>
      <c r="G76" s="25"/>
      <c r="H76" s="25"/>
      <c r="I76" s="26"/>
      <c r="J76" s="146" t="s">
        <v>112</v>
      </c>
      <c r="K76" s="146"/>
      <c r="L76" s="146"/>
      <c r="M76" s="146"/>
      <c r="N76" s="146"/>
      <c r="O76" s="146"/>
      <c r="P76" s="146"/>
      <c r="Q76" s="146"/>
      <c r="R76" s="146"/>
      <c r="S76" s="146"/>
      <c r="T76" s="146"/>
      <c r="U76" s="146"/>
      <c r="V76" s="146"/>
      <c r="W76" s="146"/>
      <c r="X76" s="146"/>
      <c r="Y76" s="146"/>
      <c r="Z76" s="28"/>
    </row>
    <row r="77" spans="1:26" ht="20.100000000000001" customHeight="1" x14ac:dyDescent="0.15">
      <c r="A77" s="8">
        <f>IFERROR(IF(OR(AND($I63="する",TRIM($I77)=""),AND($I63="しない",NOT(ISBLANK($I77)))),1001,0),3)</f>
        <v>0</v>
      </c>
      <c r="B77" s="8"/>
      <c r="C77" s="23"/>
      <c r="D77" s="24">
        <v>6</v>
      </c>
      <c r="E77" s="4" t="s">
        <v>163</v>
      </c>
      <c r="I77" s="120"/>
      <c r="J77" s="120"/>
      <c r="K77" s="120"/>
      <c r="L77" s="120"/>
      <c r="M77" s="120"/>
      <c r="N77" s="120"/>
      <c r="O77" s="120"/>
      <c r="P77" s="120"/>
      <c r="Q77" s="120"/>
      <c r="R77" s="120"/>
      <c r="S77" s="120"/>
      <c r="T77" s="120"/>
      <c r="U77" s="120"/>
      <c r="V77" s="120"/>
      <c r="W77" s="120"/>
      <c r="X77" s="120"/>
      <c r="Y77" s="120"/>
      <c r="Z77" s="28"/>
    </row>
    <row r="78" spans="1:26" ht="20.100000000000001" customHeight="1" x14ac:dyDescent="0.15">
      <c r="A78" s="8"/>
      <c r="B78" s="8"/>
      <c r="C78" s="30"/>
      <c r="D78" s="25"/>
      <c r="E78" s="25"/>
      <c r="F78" s="25"/>
      <c r="G78" s="25"/>
      <c r="H78" s="25"/>
      <c r="I78" s="26"/>
      <c r="J78" s="39" t="s">
        <v>184</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164</v>
      </c>
      <c r="I79" s="120"/>
      <c r="J79" s="120"/>
      <c r="K79" s="120"/>
      <c r="L79" s="120"/>
      <c r="M79" s="120"/>
      <c r="N79" s="120"/>
      <c r="O79" s="120"/>
      <c r="P79" s="120"/>
      <c r="Q79" s="120"/>
      <c r="R79" s="120"/>
      <c r="S79" s="120"/>
      <c r="T79" s="120"/>
      <c r="U79" s="120"/>
      <c r="V79" s="120"/>
      <c r="W79" s="120"/>
      <c r="X79" s="120"/>
      <c r="Y79" s="120"/>
      <c r="Z79" s="28"/>
    </row>
    <row r="80" spans="1:26" ht="20.100000000000001" customHeight="1" x14ac:dyDescent="0.15">
      <c r="A80" s="8"/>
      <c r="B80" s="8"/>
      <c r="C80" s="30"/>
      <c r="D80" s="25"/>
      <c r="E80" s="50" t="s">
        <v>171</v>
      </c>
      <c r="F80" s="25"/>
      <c r="G80" s="25"/>
      <c r="H80" s="25"/>
      <c r="I80" s="33"/>
      <c r="J80" s="29" t="s">
        <v>165</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164</v>
      </c>
      <c r="I81" s="120"/>
      <c r="J81" s="120"/>
      <c r="K81" s="120"/>
      <c r="L81" s="120"/>
      <c r="M81" s="120"/>
      <c r="N81" s="120"/>
      <c r="O81" s="120"/>
      <c r="P81" s="120"/>
      <c r="Q81" s="120"/>
      <c r="R81" s="120"/>
      <c r="S81" s="120"/>
      <c r="T81" s="120"/>
      <c r="U81" s="120"/>
      <c r="V81" s="120"/>
      <c r="W81" s="120"/>
      <c r="X81" s="120"/>
      <c r="Y81" s="120"/>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120"/>
      <c r="J83" s="120"/>
      <c r="K83" s="120"/>
      <c r="L83" s="120"/>
      <c r="M83" s="120"/>
      <c r="O83" s="34" t="s">
        <v>118</v>
      </c>
      <c r="P83" s="1"/>
      <c r="Q83" s="4" t="s">
        <v>119</v>
      </c>
      <c r="Y83" s="27"/>
      <c r="Z83" s="28"/>
    </row>
    <row r="84" spans="1:27" ht="20.100000000000001" customHeight="1" x14ac:dyDescent="0.15">
      <c r="A84" s="8">
        <f>IFERROR(IF(AND($I63="しない",NOT(ISBLANK($P83))),1001,0),3)</f>
        <v>0</v>
      </c>
      <c r="B84" s="8"/>
      <c r="C84" s="30"/>
      <c r="D84" s="25"/>
      <c r="E84" s="25"/>
      <c r="F84" s="25"/>
      <c r="G84" s="25"/>
      <c r="H84" s="25"/>
      <c r="I84" s="26"/>
      <c r="J84" s="29" t="s">
        <v>166</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120"/>
      <c r="J85" s="120"/>
      <c r="K85" s="120"/>
      <c r="L85" s="120"/>
      <c r="M85" s="120"/>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166</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126</v>
      </c>
      <c r="I87" s="120"/>
      <c r="J87" s="120"/>
      <c r="K87" s="120"/>
      <c r="L87" s="120"/>
      <c r="M87" s="120"/>
      <c r="N87" s="120"/>
      <c r="O87" s="120"/>
      <c r="P87" s="120"/>
      <c r="Q87" s="153"/>
      <c r="R87" s="120"/>
      <c r="S87" s="120"/>
      <c r="T87" s="120"/>
      <c r="U87" s="120"/>
      <c r="V87" s="120"/>
      <c r="W87" s="120"/>
      <c r="X87" s="120"/>
      <c r="Y87" s="120"/>
      <c r="Z87" s="28"/>
    </row>
    <row r="88" spans="1:27" ht="20.100000000000001" customHeight="1" x14ac:dyDescent="0.15">
      <c r="A88" s="8"/>
      <c r="B88" s="8"/>
      <c r="C88" s="30"/>
      <c r="D88" s="24"/>
      <c r="I88" s="26"/>
      <c r="J88" s="35" t="s">
        <v>200</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116" t="s">
        <v>124</v>
      </c>
      <c r="D109" s="117"/>
      <c r="E109" s="117"/>
      <c r="F109" s="117"/>
      <c r="G109" s="117"/>
      <c r="H109" s="118"/>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194" t="s">
        <v>187</v>
      </c>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28"/>
    </row>
    <row r="112" spans="1:26" ht="20.100000000000001" customHeight="1" x14ac:dyDescent="0.15">
      <c r="A112" s="8"/>
      <c r="B112" s="8"/>
      <c r="C112" s="23"/>
      <c r="D112" s="24">
        <v>1</v>
      </c>
      <c r="E112" s="4" t="s">
        <v>122</v>
      </c>
      <c r="I112" s="120" t="s">
        <v>223</v>
      </c>
      <c r="J112" s="120"/>
      <c r="K112" s="120"/>
      <c r="L112" s="120"/>
      <c r="M112" s="120"/>
      <c r="N112" s="120"/>
      <c r="O112" s="120"/>
      <c r="P112" s="120"/>
      <c r="Q112" s="121"/>
      <c r="R112" s="120"/>
      <c r="S112" s="120"/>
      <c r="T112" s="120"/>
      <c r="U112" s="120"/>
      <c r="V112" s="120"/>
      <c r="W112" s="120"/>
      <c r="X112" s="120"/>
      <c r="Y112" s="120"/>
      <c r="Z112" s="28"/>
    </row>
    <row r="113" spans="1:26" ht="20.100000000000001" customHeight="1" x14ac:dyDescent="0.15">
      <c r="A113" s="8"/>
      <c r="B113" s="8"/>
      <c r="C113" s="23"/>
      <c r="D113" s="24"/>
      <c r="E113" s="25"/>
      <c r="F113" s="25"/>
      <c r="G113" s="25"/>
      <c r="H113" s="25"/>
      <c r="I113" s="33"/>
      <c r="J113" s="29" t="s">
        <v>123</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174</v>
      </c>
      <c r="I114" s="120" t="s">
        <v>224</v>
      </c>
      <c r="J114" s="120"/>
      <c r="K114" s="120"/>
      <c r="L114" s="120"/>
      <c r="M114" s="120"/>
      <c r="N114" s="120"/>
      <c r="O114" s="120"/>
      <c r="P114" s="120"/>
      <c r="Q114" s="120"/>
      <c r="R114" s="120"/>
      <c r="S114" s="120"/>
      <c r="T114" s="120"/>
      <c r="U114" s="120"/>
      <c r="V114" s="120"/>
      <c r="W114" s="120"/>
      <c r="X114" s="120"/>
      <c r="Y114" s="120"/>
      <c r="Z114" s="28"/>
    </row>
    <row r="115" spans="1:26" ht="20.100000000000001" customHeight="1" x14ac:dyDescent="0.15">
      <c r="A115" s="8"/>
      <c r="B115" s="8"/>
      <c r="C115" s="23"/>
      <c r="D115" s="24"/>
      <c r="E115" s="25"/>
      <c r="F115" s="25"/>
      <c r="G115" s="25"/>
      <c r="H115" s="25"/>
      <c r="I115" s="33"/>
      <c r="J115" s="29" t="s">
        <v>165</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175</v>
      </c>
      <c r="I116" s="120" t="s">
        <v>225</v>
      </c>
      <c r="J116" s="120"/>
      <c r="K116" s="120"/>
      <c r="L116" s="120"/>
      <c r="M116" s="120"/>
      <c r="N116" s="120"/>
      <c r="O116" s="120"/>
      <c r="P116" s="120"/>
      <c r="Q116" s="120"/>
      <c r="R116" s="120"/>
      <c r="S116" s="120"/>
      <c r="T116" s="120"/>
      <c r="U116" s="120"/>
      <c r="V116" s="120"/>
      <c r="W116" s="120"/>
      <c r="X116" s="120"/>
      <c r="Y116" s="120"/>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189"/>
      <c r="J118" s="190"/>
      <c r="K118" s="190"/>
      <c r="L118" s="190"/>
      <c r="M118" s="190"/>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203</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125</v>
      </c>
      <c r="I120" s="150"/>
      <c r="J120" s="150"/>
      <c r="K120" s="150"/>
      <c r="L120" s="150"/>
      <c r="M120" s="150"/>
      <c r="N120" s="150"/>
      <c r="O120" s="150"/>
      <c r="P120" s="150"/>
      <c r="Q120" s="151"/>
      <c r="R120" s="150"/>
      <c r="S120" s="150"/>
      <c r="T120" s="150"/>
      <c r="U120" s="150"/>
      <c r="V120" s="150"/>
      <c r="W120" s="150"/>
      <c r="X120" s="150"/>
      <c r="Y120" s="150"/>
      <c r="Z120" s="28"/>
    </row>
    <row r="121" spans="1:26" ht="20.100000000000001" customHeight="1" x14ac:dyDescent="0.15">
      <c r="A121" s="8"/>
      <c r="B121" s="8"/>
      <c r="C121" s="23"/>
      <c r="D121" s="24"/>
      <c r="E121" s="25"/>
      <c r="F121" s="25"/>
      <c r="G121" s="25"/>
      <c r="H121" s="25"/>
      <c r="I121" s="26"/>
      <c r="J121" s="29" t="s">
        <v>172</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120" t="s">
        <v>226</v>
      </c>
      <c r="J122" s="120"/>
      <c r="K122" s="120"/>
      <c r="L122" s="120"/>
      <c r="M122" s="120"/>
      <c r="O122" s="34" t="s">
        <v>118</v>
      </c>
      <c r="P122" s="1"/>
      <c r="Q122" s="4" t="s">
        <v>119</v>
      </c>
      <c r="Y122" s="27"/>
      <c r="Z122" s="28"/>
    </row>
    <row r="123" spans="1:26" ht="20.100000000000001" customHeight="1" x14ac:dyDescent="0.15">
      <c r="A123" s="8"/>
      <c r="B123" s="8"/>
      <c r="C123" s="30"/>
      <c r="D123" s="25"/>
      <c r="E123" s="25"/>
      <c r="F123" s="25"/>
      <c r="G123" s="25"/>
      <c r="H123" s="25"/>
      <c r="I123" s="26"/>
      <c r="J123" s="29" t="s">
        <v>173</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120" t="s">
        <v>227</v>
      </c>
      <c r="J124" s="120"/>
      <c r="K124" s="120"/>
      <c r="L124" s="120"/>
      <c r="M124" s="120"/>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173</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126</v>
      </c>
      <c r="I126" s="120" t="s">
        <v>228</v>
      </c>
      <c r="J126" s="120"/>
      <c r="K126" s="120"/>
      <c r="L126" s="120"/>
      <c r="M126" s="120"/>
      <c r="N126" s="120"/>
      <c r="O126" s="120"/>
      <c r="P126" s="120"/>
      <c r="Q126" s="153"/>
      <c r="R126" s="120"/>
      <c r="S126" s="120"/>
      <c r="T126" s="120"/>
      <c r="U126" s="120"/>
      <c r="V126" s="120"/>
      <c r="W126" s="120"/>
      <c r="X126" s="120"/>
      <c r="Y126" s="120"/>
      <c r="Z126" s="28"/>
    </row>
    <row r="127" spans="1:26" ht="20.100000000000001" customHeight="1" x14ac:dyDescent="0.15">
      <c r="A127" s="8"/>
      <c r="B127" s="8"/>
      <c r="C127" s="30"/>
      <c r="D127" s="25"/>
      <c r="E127" s="25"/>
      <c r="F127" s="25"/>
      <c r="G127" s="25"/>
      <c r="H127" s="25"/>
      <c r="I127" s="26"/>
      <c r="J127" s="35" t="s">
        <v>201</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116" t="s">
        <v>161</v>
      </c>
      <c r="D150" s="117"/>
      <c r="E150" s="117"/>
      <c r="F150" s="117"/>
      <c r="G150" s="117"/>
      <c r="H150" s="118"/>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69</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70</v>
      </c>
      <c r="F153" s="25"/>
      <c r="G153" s="25"/>
      <c r="H153" s="25"/>
      <c r="I153" s="120" t="s">
        <v>229</v>
      </c>
      <c r="J153" s="152"/>
      <c r="K153" s="152"/>
      <c r="L153" s="152"/>
      <c r="M153" s="152"/>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71</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174</v>
      </c>
      <c r="I155" s="120"/>
      <c r="J155" s="120"/>
      <c r="K155" s="120"/>
      <c r="L155" s="120"/>
      <c r="M155" s="120"/>
      <c r="N155" s="120"/>
      <c r="O155" s="120"/>
      <c r="P155" s="120"/>
      <c r="Q155" s="120"/>
      <c r="R155" s="120"/>
      <c r="S155" s="120"/>
      <c r="T155" s="120"/>
      <c r="U155" s="120"/>
      <c r="V155" s="120"/>
      <c r="W155" s="120"/>
      <c r="X155" s="120"/>
      <c r="Y155" s="120"/>
      <c r="Z155" s="28"/>
    </row>
    <row r="156" spans="1:26" ht="20.100000000000001" customHeight="1" x14ac:dyDescent="0.15">
      <c r="A156" s="8"/>
      <c r="B156" s="8"/>
      <c r="C156" s="23"/>
      <c r="D156" s="24"/>
      <c r="E156" s="25"/>
      <c r="F156" s="25"/>
      <c r="G156" s="25"/>
      <c r="H156" s="25"/>
      <c r="I156" s="33"/>
      <c r="J156" s="29" t="s">
        <v>165</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175</v>
      </c>
      <c r="I157" s="120"/>
      <c r="J157" s="120"/>
      <c r="K157" s="120"/>
      <c r="L157" s="120"/>
      <c r="M157" s="120"/>
      <c r="N157" s="120"/>
      <c r="O157" s="120"/>
      <c r="P157" s="120"/>
      <c r="Q157" s="120"/>
      <c r="R157" s="120"/>
      <c r="S157" s="120"/>
      <c r="T157" s="120"/>
      <c r="U157" s="120"/>
      <c r="V157" s="120"/>
      <c r="W157" s="120"/>
      <c r="X157" s="120"/>
      <c r="Y157" s="120"/>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113</v>
      </c>
      <c r="I159" s="120"/>
      <c r="J159" s="120"/>
      <c r="K159" s="120"/>
      <c r="L159" s="120"/>
      <c r="M159" s="120"/>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186</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189"/>
      <c r="J161" s="190"/>
      <c r="K161" s="190"/>
      <c r="L161" s="190"/>
      <c r="M161" s="190"/>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202</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125</v>
      </c>
      <c r="I163" s="150"/>
      <c r="J163" s="150"/>
      <c r="K163" s="150"/>
      <c r="L163" s="150"/>
      <c r="M163" s="150"/>
      <c r="N163" s="150"/>
      <c r="O163" s="150"/>
      <c r="P163" s="150"/>
      <c r="Q163" s="151"/>
      <c r="R163" s="150"/>
      <c r="S163" s="150"/>
      <c r="T163" s="150"/>
      <c r="U163" s="150"/>
      <c r="V163" s="150"/>
      <c r="W163" s="150"/>
      <c r="X163" s="150"/>
      <c r="Y163" s="150"/>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120"/>
      <c r="J165" s="120"/>
      <c r="K165" s="120"/>
      <c r="L165" s="120"/>
      <c r="M165" s="120"/>
      <c r="Y165" s="27"/>
      <c r="Z165" s="28"/>
    </row>
    <row r="166" spans="1:27" ht="20.100000000000001" customHeight="1" x14ac:dyDescent="0.15">
      <c r="A166" s="8"/>
      <c r="B166" s="8"/>
      <c r="C166" s="30"/>
      <c r="D166" s="25"/>
      <c r="E166" s="25"/>
      <c r="F166" s="25"/>
      <c r="G166" s="25"/>
      <c r="H166" s="25"/>
      <c r="I166" s="26"/>
      <c r="J166" s="29" t="s">
        <v>166</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120"/>
      <c r="J167" s="120"/>
      <c r="K167" s="120"/>
      <c r="L167" s="120"/>
      <c r="M167" s="120"/>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166</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126</v>
      </c>
      <c r="I169" s="120"/>
      <c r="J169" s="120"/>
      <c r="K169" s="120"/>
      <c r="L169" s="120"/>
      <c r="M169" s="120"/>
      <c r="N169" s="120"/>
      <c r="O169" s="120"/>
      <c r="P169" s="120"/>
      <c r="Q169" s="153"/>
      <c r="R169" s="120"/>
      <c r="S169" s="120"/>
      <c r="T169" s="120"/>
      <c r="U169" s="120"/>
      <c r="V169" s="120"/>
      <c r="W169" s="120"/>
      <c r="X169" s="120"/>
      <c r="Y169" s="120"/>
      <c r="Z169" s="28"/>
    </row>
    <row r="170" spans="1:27" ht="20.100000000000001" customHeight="1" x14ac:dyDescent="0.15">
      <c r="A170" s="8"/>
      <c r="B170" s="8"/>
      <c r="C170" s="30"/>
      <c r="D170" s="25"/>
      <c r="E170" s="25"/>
      <c r="F170" s="25"/>
      <c r="G170" s="25"/>
      <c r="H170" s="25"/>
      <c r="I170" s="26"/>
      <c r="J170" s="35" t="s">
        <v>200</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116" t="s">
        <v>15</v>
      </c>
      <c r="D174" s="117"/>
      <c r="E174" s="117"/>
      <c r="F174" s="117"/>
      <c r="G174" s="117"/>
      <c r="H174" s="118"/>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198</v>
      </c>
      <c r="I176" s="195"/>
      <c r="J176" s="196"/>
      <c r="K176" s="196"/>
      <c r="L176" s="196"/>
      <c r="M176" s="196"/>
      <c r="N176" s="77"/>
      <c r="O176" s="77"/>
      <c r="P176" s="77"/>
      <c r="Q176" s="77"/>
      <c r="R176" s="77"/>
      <c r="S176" s="77"/>
      <c r="T176" s="77"/>
      <c r="U176" s="77"/>
      <c r="V176" s="25"/>
      <c r="W176" s="25"/>
      <c r="Z176" s="68"/>
    </row>
    <row r="177" spans="1:26" ht="30" customHeight="1" x14ac:dyDescent="0.15">
      <c r="A177" s="76"/>
      <c r="B177" s="8"/>
      <c r="C177" s="19"/>
      <c r="D177" s="78"/>
      <c r="E177" s="79" t="s">
        <v>199</v>
      </c>
      <c r="F177" s="79"/>
      <c r="G177" s="79"/>
      <c r="H177" s="77"/>
      <c r="I177" s="80"/>
      <c r="J177" s="146"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6"/>
      <c r="L177" s="146"/>
      <c r="M177" s="146"/>
      <c r="N177" s="146"/>
      <c r="O177" s="146"/>
      <c r="P177" s="146"/>
      <c r="Q177" s="146"/>
      <c r="R177" s="146"/>
      <c r="S177" s="146"/>
      <c r="T177" s="146"/>
      <c r="U177" s="146"/>
      <c r="V177" s="146"/>
      <c r="W177" s="146"/>
      <c r="X177" s="146"/>
      <c r="Y177" s="146"/>
      <c r="Z177" s="68"/>
    </row>
    <row r="178" spans="1:26" ht="20.100000000000001" customHeight="1" x14ac:dyDescent="0.15">
      <c r="A178" s="76"/>
      <c r="B178" s="8"/>
      <c r="C178" s="19"/>
      <c r="D178" s="24">
        <v>2</v>
      </c>
      <c r="E178" s="4" t="s">
        <v>114</v>
      </c>
      <c r="I178" s="120"/>
      <c r="J178" s="196"/>
      <c r="K178" s="196"/>
      <c r="L178" s="196"/>
      <c r="M178" s="196"/>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147" t="s">
        <v>209</v>
      </c>
      <c r="K179" s="147"/>
      <c r="L179" s="147"/>
      <c r="M179" s="147"/>
      <c r="N179" s="147"/>
      <c r="O179" s="147"/>
      <c r="P179" s="147"/>
      <c r="Q179" s="147"/>
      <c r="R179" s="147"/>
      <c r="S179" s="147"/>
      <c r="T179" s="147"/>
      <c r="U179" s="147"/>
      <c r="V179" s="147"/>
      <c r="W179" s="147"/>
      <c r="X179" s="147"/>
      <c r="Y179" s="147"/>
      <c r="Z179" s="68"/>
    </row>
    <row r="180" spans="1:26" ht="20.100000000000001" customHeight="1" x14ac:dyDescent="0.15">
      <c r="A180" s="8"/>
      <c r="B180" s="8"/>
      <c r="C180" s="23"/>
      <c r="D180" s="24">
        <v>3</v>
      </c>
      <c r="E180" s="25" t="s">
        <v>72</v>
      </c>
      <c r="F180" s="25"/>
      <c r="P180" s="81"/>
      <c r="Q180" s="82"/>
      <c r="R180" s="82"/>
      <c r="S180" s="82"/>
      <c r="T180" s="82"/>
      <c r="U180" s="82"/>
      <c r="V180" s="82"/>
      <c r="W180" s="82"/>
      <c r="X180" s="82"/>
      <c r="Y180" s="82"/>
      <c r="Z180" s="28"/>
    </row>
    <row r="181" spans="1:26" ht="45" customHeight="1" x14ac:dyDescent="0.15">
      <c r="A181" s="8"/>
      <c r="B181" s="8"/>
      <c r="C181" s="23"/>
      <c r="D181" s="24"/>
      <c r="E181" s="145" t="s">
        <v>129</v>
      </c>
      <c r="F181" s="145"/>
      <c r="G181" s="145"/>
      <c r="H181" s="145"/>
      <c r="I181" s="145"/>
      <c r="J181" s="145"/>
      <c r="K181" s="145"/>
      <c r="L181" s="145"/>
      <c r="M181" s="145"/>
      <c r="N181" s="145"/>
      <c r="O181" s="145"/>
      <c r="P181" s="145"/>
      <c r="Q181" s="145"/>
      <c r="R181" s="145"/>
      <c r="S181" s="145"/>
      <c r="T181" s="145"/>
      <c r="U181" s="145"/>
      <c r="V181" s="145"/>
      <c r="W181" s="145"/>
      <c r="X181" s="145"/>
      <c r="Y181" s="145"/>
      <c r="Z181" s="28"/>
    </row>
    <row r="182" spans="1:26" ht="20.100000000000001" customHeight="1" x14ac:dyDescent="0.15">
      <c r="A182" s="8">
        <f>IFERROR(IF(COUNTIF($K183:$K186,"○")&gt;1,1001,0),3)</f>
        <v>0</v>
      </c>
      <c r="B182" s="8"/>
      <c r="C182" s="23"/>
      <c r="D182" s="24"/>
      <c r="E182" s="142" t="s">
        <v>73</v>
      </c>
      <c r="F182" s="143"/>
      <c r="G182" s="143"/>
      <c r="H182" s="143"/>
      <c r="I182" s="143"/>
      <c r="J182" s="144"/>
      <c r="K182" s="217" t="s">
        <v>74</v>
      </c>
      <c r="L182" s="218"/>
      <c r="M182" s="219"/>
      <c r="N182" s="220" t="s">
        <v>75</v>
      </c>
      <c r="O182" s="221"/>
      <c r="P182" s="221"/>
      <c r="Q182" s="221"/>
      <c r="R182" s="221"/>
      <c r="S182" s="221"/>
      <c r="T182" s="221"/>
      <c r="U182" s="221"/>
      <c r="V182" s="222"/>
      <c r="W182" s="223" t="s">
        <v>76</v>
      </c>
      <c r="X182" s="224"/>
      <c r="Y182" s="225"/>
      <c r="Z182" s="28"/>
    </row>
    <row r="183" spans="1:26" ht="20.100000000000001" customHeight="1" x14ac:dyDescent="0.15">
      <c r="A183" s="8"/>
      <c r="B183" s="8"/>
      <c r="C183" s="23"/>
      <c r="D183" s="83"/>
      <c r="E183" s="267" t="s">
        <v>77</v>
      </c>
      <c r="F183" s="268"/>
      <c r="G183" s="268"/>
      <c r="H183" s="268"/>
      <c r="I183" s="268"/>
      <c r="J183" s="269"/>
      <c r="K183" s="226" t="s">
        <v>230</v>
      </c>
      <c r="L183" s="227"/>
      <c r="M183" s="228"/>
      <c r="N183" s="229"/>
      <c r="O183" s="230"/>
      <c r="P183" s="230"/>
      <c r="Q183" s="230"/>
      <c r="R183" s="230"/>
      <c r="S183" s="230"/>
      <c r="T183" s="230"/>
      <c r="U183" s="230"/>
      <c r="V183" s="231"/>
      <c r="W183" s="232"/>
      <c r="X183" s="233"/>
      <c r="Y183" s="234"/>
      <c r="Z183" s="28"/>
    </row>
    <row r="184" spans="1:26" ht="20.100000000000001" customHeight="1" x14ac:dyDescent="0.15">
      <c r="A184" s="8">
        <f>IFERROR(IF(AND($K184="○",TRIM($N184)=""),1001,0),3)</f>
        <v>0</v>
      </c>
      <c r="B184" s="8"/>
      <c r="C184" s="23"/>
      <c r="D184" s="83"/>
      <c r="E184" s="134" t="s">
        <v>78</v>
      </c>
      <c r="F184" s="135"/>
      <c r="G184" s="135"/>
      <c r="H184" s="135"/>
      <c r="I184" s="135"/>
      <c r="J184" s="136"/>
      <c r="K184" s="235"/>
      <c r="L184" s="236"/>
      <c r="M184" s="237"/>
      <c r="N184" s="238"/>
      <c r="O184" s="175"/>
      <c r="P184" s="175"/>
      <c r="Q184" s="175"/>
      <c r="R184" s="175"/>
      <c r="S184" s="175"/>
      <c r="T184" s="175"/>
      <c r="U184" s="175"/>
      <c r="V184" s="239"/>
      <c r="W184" s="240"/>
      <c r="X184" s="241"/>
      <c r="Y184" s="242"/>
      <c r="Z184" s="28"/>
    </row>
    <row r="185" spans="1:26" ht="20.100000000000001" customHeight="1" x14ac:dyDescent="0.15">
      <c r="A185" s="8">
        <f>IFERROR(IF(AND($K185="○",TRIM($N185)=""),1001,0),3)</f>
        <v>0</v>
      </c>
      <c r="B185" s="8"/>
      <c r="C185" s="23"/>
      <c r="D185" s="83"/>
      <c r="E185" s="134" t="s">
        <v>79</v>
      </c>
      <c r="F185" s="135"/>
      <c r="G185" s="135"/>
      <c r="H185" s="135"/>
      <c r="I185" s="135"/>
      <c r="J185" s="136"/>
      <c r="K185" s="235"/>
      <c r="L185" s="236"/>
      <c r="M185" s="237"/>
      <c r="N185" s="238"/>
      <c r="O185" s="175"/>
      <c r="P185" s="175"/>
      <c r="Q185" s="175"/>
      <c r="R185" s="175"/>
      <c r="S185" s="175"/>
      <c r="T185" s="175"/>
      <c r="U185" s="175"/>
      <c r="V185" s="239"/>
      <c r="W185" s="243">
        <v>100</v>
      </c>
      <c r="X185" s="244"/>
      <c r="Y185" s="84" t="s">
        <v>128</v>
      </c>
      <c r="Z185" s="28"/>
    </row>
    <row r="186" spans="1:26" ht="20.100000000000001" customHeight="1" x14ac:dyDescent="0.15">
      <c r="A186" s="8">
        <f>IFERROR(IF(AND($K186="○",OR(TRIM($N186)="",TRIM($W186)="")),1001,0),3)</f>
        <v>0</v>
      </c>
      <c r="B186" s="8"/>
      <c r="C186" s="23"/>
      <c r="D186" s="83"/>
      <c r="E186" s="137" t="s">
        <v>80</v>
      </c>
      <c r="F186" s="138"/>
      <c r="G186" s="138"/>
      <c r="H186" s="138"/>
      <c r="I186" s="138"/>
      <c r="J186" s="139"/>
      <c r="K186" s="245"/>
      <c r="L186" s="246"/>
      <c r="M186" s="247"/>
      <c r="N186" s="238"/>
      <c r="O186" s="251"/>
      <c r="P186" s="252"/>
      <c r="Q186" s="251"/>
      <c r="R186" s="251"/>
      <c r="S186" s="251"/>
      <c r="T186" s="251"/>
      <c r="U186" s="251"/>
      <c r="V186" s="253"/>
      <c r="W186" s="254"/>
      <c r="X186" s="255"/>
      <c r="Y186" s="85" t="s">
        <v>128</v>
      </c>
      <c r="Z186" s="28"/>
    </row>
    <row r="187" spans="1:26" ht="20.100000000000001" customHeight="1" x14ac:dyDescent="0.15">
      <c r="A187" s="8"/>
      <c r="B187" s="8"/>
      <c r="C187" s="23"/>
      <c r="D187" s="83"/>
      <c r="E187" s="264"/>
      <c r="F187" s="265"/>
      <c r="G187" s="265"/>
      <c r="H187" s="265"/>
      <c r="I187" s="265"/>
      <c r="J187" s="266"/>
      <c r="K187" s="248"/>
      <c r="L187" s="249"/>
      <c r="M187" s="250"/>
      <c r="N187" s="256"/>
      <c r="O187" s="257"/>
      <c r="P187" s="258"/>
      <c r="Q187" s="257"/>
      <c r="R187" s="257"/>
      <c r="S187" s="257"/>
      <c r="T187" s="257"/>
      <c r="U187" s="257"/>
      <c r="V187" s="259"/>
      <c r="W187" s="140"/>
      <c r="X187" s="141"/>
      <c r="Y187" s="86" t="s">
        <v>128</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0</v>
      </c>
      <c r="B189" s="8"/>
      <c r="C189" s="23"/>
      <c r="D189" s="24">
        <v>4</v>
      </c>
      <c r="E189" s="4" t="s">
        <v>6</v>
      </c>
      <c r="I189" s="119">
        <v>15</v>
      </c>
      <c r="J189" s="119"/>
      <c r="K189" s="119"/>
      <c r="L189" s="119"/>
      <c r="M189" s="119"/>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189</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115</v>
      </c>
      <c r="I191" s="119"/>
      <c r="J191" s="119"/>
      <c r="K191" s="119"/>
      <c r="L191" s="119"/>
      <c r="M191" s="119"/>
      <c r="N191" s="25" t="s">
        <v>7</v>
      </c>
      <c r="O191" s="119"/>
      <c r="P191" s="187"/>
      <c r="Q191" s="187"/>
      <c r="R191" s="25" t="s">
        <v>127</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192</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116</v>
      </c>
      <c r="I193" s="195"/>
      <c r="J193" s="188"/>
      <c r="K193" s="188"/>
      <c r="L193" s="188"/>
      <c r="M193" s="188"/>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例)2025/4/1、R7/4/1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205</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0</v>
      </c>
      <c r="B196" s="8"/>
      <c r="C196" s="23"/>
      <c r="E196" s="184" t="s">
        <v>176</v>
      </c>
      <c r="F196" s="185"/>
      <c r="G196" s="185"/>
      <c r="H196" s="186"/>
      <c r="I196" s="261">
        <v>10</v>
      </c>
      <c r="J196" s="262"/>
      <c r="K196" s="262"/>
      <c r="L196" s="262"/>
      <c r="M196" s="263"/>
      <c r="Y196" s="25"/>
      <c r="Z196" s="68"/>
    </row>
    <row r="197" spans="1:27" ht="20.100000000000001" customHeight="1" x14ac:dyDescent="0.15">
      <c r="A197" s="8">
        <f>IFERROR(IF(TRIM($I197)="",1001,0),3)</f>
        <v>0</v>
      </c>
      <c r="B197" s="8"/>
      <c r="C197" s="23"/>
      <c r="D197" s="24"/>
      <c r="E197" s="122" t="s">
        <v>177</v>
      </c>
      <c r="F197" s="123"/>
      <c r="G197" s="123"/>
      <c r="H197" s="124"/>
      <c r="I197" s="178">
        <v>3</v>
      </c>
      <c r="J197" s="179"/>
      <c r="K197" s="179"/>
      <c r="L197" s="179"/>
      <c r="M197" s="180"/>
      <c r="Y197" s="25"/>
      <c r="Z197" s="68"/>
    </row>
    <row r="198" spans="1:27" ht="20.100000000000001" customHeight="1" x14ac:dyDescent="0.15">
      <c r="A198" s="8">
        <f>IFERROR(IF(TRIM($I198)="",1001,0),3)</f>
        <v>0</v>
      </c>
      <c r="B198" s="8"/>
      <c r="C198" s="23"/>
      <c r="D198" s="24"/>
      <c r="E198" s="181" t="s">
        <v>178</v>
      </c>
      <c r="F198" s="182"/>
      <c r="G198" s="182"/>
      <c r="H198" s="183"/>
      <c r="I198" s="178">
        <v>26</v>
      </c>
      <c r="J198" s="179"/>
      <c r="K198" s="179"/>
      <c r="L198" s="179"/>
      <c r="M198" s="180"/>
      <c r="Y198" s="25"/>
      <c r="Z198" s="68"/>
    </row>
    <row r="199" spans="1:27" ht="20.100000000000001" customHeight="1" x14ac:dyDescent="0.15">
      <c r="A199" s="8"/>
      <c r="B199" s="8"/>
      <c r="C199" s="23"/>
      <c r="D199" s="24"/>
      <c r="E199" s="122" t="s">
        <v>179</v>
      </c>
      <c r="F199" s="123"/>
      <c r="G199" s="123"/>
      <c r="H199" s="124"/>
      <c r="I199" s="125">
        <f>I196+I197+I198</f>
        <v>39</v>
      </c>
      <c r="J199" s="126"/>
      <c r="K199" s="126"/>
      <c r="L199" s="126"/>
      <c r="M199" s="127"/>
      <c r="Y199" s="25"/>
      <c r="Z199" s="68"/>
    </row>
    <row r="200" spans="1:27" ht="20.100000000000001" customHeight="1" x14ac:dyDescent="0.15">
      <c r="A200" s="8">
        <f>IFERROR(IF(TRIM($I200)="",1001,0),3)</f>
        <v>0</v>
      </c>
      <c r="B200" s="8"/>
      <c r="C200" s="23"/>
      <c r="D200" s="24"/>
      <c r="E200" s="128" t="s">
        <v>180</v>
      </c>
      <c r="F200" s="129"/>
      <c r="G200" s="129"/>
      <c r="H200" s="130"/>
      <c r="I200" s="131">
        <v>5</v>
      </c>
      <c r="J200" s="132"/>
      <c r="K200" s="132"/>
      <c r="L200" s="132"/>
      <c r="M200" s="133"/>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81</v>
      </c>
      <c r="I202" s="120"/>
      <c r="J202" s="188"/>
      <c r="K202" s="188"/>
      <c r="L202" s="188"/>
      <c r="M202" s="188"/>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216" t="s">
        <v>194</v>
      </c>
      <c r="K203" s="216"/>
      <c r="L203" s="216"/>
      <c r="M203" s="216"/>
      <c r="N203" s="216"/>
      <c r="O203" s="216"/>
      <c r="P203" s="216"/>
      <c r="Q203" s="216"/>
      <c r="R203" s="216"/>
      <c r="S203" s="216"/>
      <c r="T203" s="216"/>
      <c r="U203" s="216"/>
      <c r="V203" s="216"/>
      <c r="W203" s="216"/>
      <c r="X203" s="216"/>
      <c r="Y203" s="216"/>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116" t="s">
        <v>16</v>
      </c>
      <c r="D207" s="117"/>
      <c r="E207" s="117"/>
      <c r="F207" s="117"/>
      <c r="G207" s="117"/>
      <c r="H207" s="118"/>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0</v>
      </c>
      <c r="B210" s="8"/>
      <c r="C210" s="23"/>
      <c r="D210" s="24">
        <v>1</v>
      </c>
      <c r="E210" s="4" t="s">
        <v>117</v>
      </c>
      <c r="I210" s="120" t="s">
        <v>231</v>
      </c>
      <c r="J210" s="120"/>
      <c r="K210" s="120"/>
      <c r="L210" s="120"/>
      <c r="M210" s="120"/>
      <c r="N210" s="57" t="s">
        <v>66</v>
      </c>
      <c r="O210" s="100" t="s">
        <v>64</v>
      </c>
      <c r="P210" s="1" t="s">
        <v>232</v>
      </c>
      <c r="Q210" s="25" t="s">
        <v>65</v>
      </c>
      <c r="T210" s="25"/>
      <c r="Y210" s="25"/>
      <c r="Z210" s="28"/>
    </row>
    <row r="211" spans="1:27" ht="30" customHeight="1" x14ac:dyDescent="0.15">
      <c r="A211" s="8"/>
      <c r="B211" s="8"/>
      <c r="C211" s="30"/>
      <c r="D211" s="25"/>
      <c r="E211" s="25"/>
      <c r="F211" s="25"/>
      <c r="G211" s="25"/>
      <c r="H211" s="25"/>
      <c r="I211" s="33"/>
      <c r="J211" s="146" t="s">
        <v>121</v>
      </c>
      <c r="K211" s="147"/>
      <c r="L211" s="147"/>
      <c r="M211" s="147"/>
      <c r="N211" s="147"/>
      <c r="O211" s="147"/>
      <c r="P211" s="147"/>
      <c r="Q211" s="147"/>
      <c r="R211" s="147"/>
      <c r="S211" s="147"/>
      <c r="T211" s="147"/>
      <c r="U211" s="147"/>
      <c r="V211" s="147"/>
      <c r="W211" s="147"/>
      <c r="X211" s="147"/>
      <c r="Y211" s="147"/>
      <c r="Z211" s="28"/>
    </row>
    <row r="212" spans="1:27" ht="20.100000000000001" customHeight="1" x14ac:dyDescent="0.15">
      <c r="A212" s="8">
        <f>IFERROR(IF(TRIM($I212)="",1001,0),3)</f>
        <v>0</v>
      </c>
      <c r="B212" s="8"/>
      <c r="C212" s="23"/>
      <c r="D212" s="24">
        <v>2</v>
      </c>
      <c r="E212" s="4" t="s">
        <v>82</v>
      </c>
      <c r="I212" s="195">
        <v>45747</v>
      </c>
      <c r="J212" s="120"/>
      <c r="K212" s="120"/>
      <c r="L212" s="120"/>
      <c r="M212" s="120"/>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例)2025/4/1、R7/4/1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162</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173" t="s">
        <v>204</v>
      </c>
      <c r="F215" s="173"/>
      <c r="G215" s="173"/>
      <c r="H215" s="173"/>
      <c r="I215" s="173"/>
      <c r="J215" s="173"/>
      <c r="K215" s="173"/>
      <c r="L215" s="173"/>
      <c r="M215" s="173"/>
      <c r="N215" s="173"/>
      <c r="O215" s="173"/>
      <c r="P215" s="173"/>
      <c r="Q215" s="173"/>
      <c r="R215" s="173"/>
      <c r="S215" s="173"/>
      <c r="T215" s="173"/>
      <c r="U215" s="173"/>
      <c r="V215" s="173"/>
      <c r="W215" s="173"/>
      <c r="X215" s="173"/>
      <c r="Y215" s="173"/>
      <c r="Z215" s="28"/>
      <c r="AA215" s="58"/>
    </row>
    <row r="216" spans="1:27" ht="30" customHeight="1" x14ac:dyDescent="0.15">
      <c r="A216" s="8">
        <f>IFERROR(IF(COUNTIF($L217:$L246,"○")&lt;1,1001,0),3)</f>
        <v>0</v>
      </c>
      <c r="B216" s="8"/>
      <c r="C216" s="23"/>
      <c r="E216" s="142" t="s">
        <v>193</v>
      </c>
      <c r="F216" s="143"/>
      <c r="G216" s="143"/>
      <c r="H216" s="143"/>
      <c r="I216" s="143"/>
      <c r="J216" s="143"/>
      <c r="K216" s="215"/>
      <c r="L216" s="197" t="s">
        <v>8</v>
      </c>
      <c r="M216" s="198"/>
      <c r="N216" s="201" t="s">
        <v>197</v>
      </c>
      <c r="O216" s="202"/>
      <c r="P216" s="205" t="s">
        <v>120</v>
      </c>
      <c r="Q216" s="206"/>
      <c r="R216" s="205" t="s">
        <v>167</v>
      </c>
      <c r="S216" s="206"/>
      <c r="T216" s="260"/>
      <c r="U216" s="191" t="s">
        <v>195</v>
      </c>
      <c r="V216" s="192"/>
      <c r="W216" s="193"/>
      <c r="X216" s="101" t="s">
        <v>196</v>
      </c>
      <c r="Y216" s="102"/>
      <c r="Z216" s="28"/>
      <c r="AA216" s="95"/>
    </row>
    <row r="217" spans="1:27" ht="20.100000000000001" customHeight="1" x14ac:dyDescent="0.15">
      <c r="A217" s="8">
        <f t="shared" ref="A217:A245" si="0">IFERROR(IF(AND($L217="○", OR(TRIM($N217)="",TRIM($P217)="",TRIM($R217)="")),1001,0),3)</f>
        <v>0</v>
      </c>
      <c r="B217" s="8"/>
      <c r="C217" s="23"/>
      <c r="E217" s="103" t="s">
        <v>83</v>
      </c>
      <c r="F217" s="104" t="s">
        <v>130</v>
      </c>
      <c r="G217" s="105"/>
      <c r="H217" s="105"/>
      <c r="I217" s="105"/>
      <c r="J217" s="105"/>
      <c r="K217" s="106"/>
      <c r="L217" s="199" t="s">
        <v>230</v>
      </c>
      <c r="M217" s="200"/>
      <c r="N217" s="203" t="s">
        <v>233</v>
      </c>
      <c r="O217" s="204"/>
      <c r="P217" s="207">
        <v>850</v>
      </c>
      <c r="Q217" s="208"/>
      <c r="R217" s="212">
        <v>95000</v>
      </c>
      <c r="S217" s="213"/>
      <c r="T217" s="214"/>
      <c r="U217" s="209"/>
      <c r="V217" s="210"/>
      <c r="W217" s="211"/>
      <c r="X217" s="209"/>
      <c r="Y217" s="276"/>
      <c r="Z217" s="28"/>
      <c r="AA217" s="95"/>
    </row>
    <row r="218" spans="1:27" ht="20.100000000000001" customHeight="1" x14ac:dyDescent="0.15">
      <c r="A218" s="8">
        <f t="shared" si="0"/>
        <v>0</v>
      </c>
      <c r="B218" s="8"/>
      <c r="C218" s="23"/>
      <c r="E218" s="107" t="s">
        <v>84</v>
      </c>
      <c r="F218" s="108" t="s">
        <v>131</v>
      </c>
      <c r="G218" s="109"/>
      <c r="H218" s="109"/>
      <c r="I218" s="109"/>
      <c r="J218" s="109"/>
      <c r="K218" s="110"/>
      <c r="L218" s="162"/>
      <c r="M218" s="163"/>
      <c r="N218" s="164"/>
      <c r="O218" s="165"/>
      <c r="P218" s="169"/>
      <c r="Q218" s="170"/>
      <c r="R218" s="166"/>
      <c r="S218" s="167"/>
      <c r="T218" s="168"/>
      <c r="U218" s="174"/>
      <c r="V218" s="175"/>
      <c r="W218" s="176"/>
      <c r="X218" s="174"/>
      <c r="Y218" s="270"/>
      <c r="Z218" s="28"/>
      <c r="AA218" s="95"/>
    </row>
    <row r="219" spans="1:27" ht="20.100000000000001" customHeight="1" x14ac:dyDescent="0.15">
      <c r="A219" s="8">
        <f t="shared" si="0"/>
        <v>0</v>
      </c>
      <c r="B219" s="8"/>
      <c r="C219" s="23"/>
      <c r="E219" s="107" t="s">
        <v>85</v>
      </c>
      <c r="F219" s="108" t="s">
        <v>132</v>
      </c>
      <c r="G219" s="109"/>
      <c r="H219" s="109"/>
      <c r="I219" s="109"/>
      <c r="J219" s="109"/>
      <c r="K219" s="110"/>
      <c r="L219" s="162"/>
      <c r="M219" s="163"/>
      <c r="N219" s="164"/>
      <c r="O219" s="165"/>
      <c r="P219" s="169"/>
      <c r="Q219" s="170"/>
      <c r="R219" s="166"/>
      <c r="S219" s="167"/>
      <c r="T219" s="168"/>
      <c r="U219" s="174"/>
      <c r="V219" s="175"/>
      <c r="W219" s="176"/>
      <c r="X219" s="174"/>
      <c r="Y219" s="270"/>
      <c r="Z219" s="28"/>
      <c r="AA219" s="95"/>
    </row>
    <row r="220" spans="1:27" ht="20.100000000000001" customHeight="1" x14ac:dyDescent="0.15">
      <c r="A220" s="8">
        <f t="shared" si="0"/>
        <v>0</v>
      </c>
      <c r="B220" s="8"/>
      <c r="C220" s="23"/>
      <c r="E220" s="107" t="s">
        <v>86</v>
      </c>
      <c r="F220" s="108" t="s">
        <v>133</v>
      </c>
      <c r="G220" s="109"/>
      <c r="H220" s="109"/>
      <c r="I220" s="109"/>
      <c r="J220" s="109"/>
      <c r="K220" s="110"/>
      <c r="L220" s="162"/>
      <c r="M220" s="163"/>
      <c r="N220" s="164"/>
      <c r="O220" s="165"/>
      <c r="P220" s="169"/>
      <c r="Q220" s="170"/>
      <c r="R220" s="166"/>
      <c r="S220" s="167"/>
      <c r="T220" s="168"/>
      <c r="U220" s="174"/>
      <c r="V220" s="175"/>
      <c r="W220" s="176"/>
      <c r="X220" s="174"/>
      <c r="Y220" s="270"/>
      <c r="Z220" s="28"/>
      <c r="AA220" s="95"/>
    </row>
    <row r="221" spans="1:27" ht="20.100000000000001" customHeight="1" x14ac:dyDescent="0.15">
      <c r="A221" s="8">
        <f t="shared" si="0"/>
        <v>0</v>
      </c>
      <c r="B221" s="8"/>
      <c r="C221" s="23"/>
      <c r="E221" s="107" t="s">
        <v>159</v>
      </c>
      <c r="F221" s="108" t="s">
        <v>134</v>
      </c>
      <c r="G221" s="109"/>
      <c r="H221" s="109"/>
      <c r="I221" s="109"/>
      <c r="J221" s="109"/>
      <c r="K221" s="110"/>
      <c r="L221" s="162" t="s">
        <v>230</v>
      </c>
      <c r="M221" s="163"/>
      <c r="N221" s="164" t="s">
        <v>233</v>
      </c>
      <c r="O221" s="165"/>
      <c r="P221" s="169">
        <v>651</v>
      </c>
      <c r="Q221" s="170"/>
      <c r="R221" s="166">
        <v>650</v>
      </c>
      <c r="S221" s="167"/>
      <c r="T221" s="168"/>
      <c r="U221" s="174"/>
      <c r="V221" s="175"/>
      <c r="W221" s="176"/>
      <c r="X221" s="174"/>
      <c r="Y221" s="270"/>
      <c r="Z221" s="28"/>
      <c r="AA221" s="95"/>
    </row>
    <row r="222" spans="1:27" ht="20.100000000000001" customHeight="1" x14ac:dyDescent="0.15">
      <c r="A222" s="8">
        <f t="shared" si="0"/>
        <v>0</v>
      </c>
      <c r="B222" s="8"/>
      <c r="C222" s="23"/>
      <c r="E222" s="107" t="s">
        <v>87</v>
      </c>
      <c r="F222" s="108" t="s">
        <v>135</v>
      </c>
      <c r="G222" s="109"/>
      <c r="H222" s="109"/>
      <c r="I222" s="109"/>
      <c r="J222" s="109"/>
      <c r="K222" s="110"/>
      <c r="L222" s="162"/>
      <c r="M222" s="163"/>
      <c r="N222" s="164"/>
      <c r="O222" s="165"/>
      <c r="P222" s="169"/>
      <c r="Q222" s="170"/>
      <c r="R222" s="166"/>
      <c r="S222" s="167"/>
      <c r="T222" s="168"/>
      <c r="U222" s="174"/>
      <c r="V222" s="175"/>
      <c r="W222" s="176"/>
      <c r="X222" s="174"/>
      <c r="Y222" s="270"/>
      <c r="Z222" s="28"/>
      <c r="AA222" s="95"/>
    </row>
    <row r="223" spans="1:27" ht="20.100000000000001" customHeight="1" x14ac:dyDescent="0.15">
      <c r="A223" s="8">
        <f t="shared" si="0"/>
        <v>0</v>
      </c>
      <c r="B223" s="8"/>
      <c r="C223" s="23"/>
      <c r="E223" s="107" t="s">
        <v>88</v>
      </c>
      <c r="F223" s="108" t="s">
        <v>136</v>
      </c>
      <c r="G223" s="109"/>
      <c r="H223" s="109"/>
      <c r="I223" s="109"/>
      <c r="J223" s="109"/>
      <c r="K223" s="110"/>
      <c r="L223" s="162"/>
      <c r="M223" s="163"/>
      <c r="N223" s="164"/>
      <c r="O223" s="165"/>
      <c r="P223" s="169"/>
      <c r="Q223" s="170"/>
      <c r="R223" s="166"/>
      <c r="S223" s="167"/>
      <c r="T223" s="168"/>
      <c r="U223" s="174"/>
      <c r="V223" s="175"/>
      <c r="W223" s="176"/>
      <c r="X223" s="174"/>
      <c r="Y223" s="270"/>
      <c r="Z223" s="28"/>
      <c r="AA223" s="95"/>
    </row>
    <row r="224" spans="1:27" ht="20.100000000000001" customHeight="1" x14ac:dyDescent="0.15">
      <c r="A224" s="8">
        <f t="shared" si="0"/>
        <v>0</v>
      </c>
      <c r="B224" s="8"/>
      <c r="C224" s="23"/>
      <c r="E224" s="107" t="s">
        <v>89</v>
      </c>
      <c r="F224" s="108" t="s">
        <v>137</v>
      </c>
      <c r="G224" s="109"/>
      <c r="H224" s="109"/>
      <c r="I224" s="109"/>
      <c r="J224" s="109"/>
      <c r="K224" s="110"/>
      <c r="L224" s="162"/>
      <c r="M224" s="163"/>
      <c r="N224" s="164"/>
      <c r="O224" s="165"/>
      <c r="P224" s="169"/>
      <c r="Q224" s="170"/>
      <c r="R224" s="166"/>
      <c r="S224" s="167"/>
      <c r="T224" s="168"/>
      <c r="U224" s="174"/>
      <c r="V224" s="175"/>
      <c r="W224" s="176"/>
      <c r="X224" s="174"/>
      <c r="Y224" s="270"/>
      <c r="Z224" s="28"/>
      <c r="AA224" s="95"/>
    </row>
    <row r="225" spans="1:27" ht="20.100000000000001" customHeight="1" x14ac:dyDescent="0.15">
      <c r="A225" s="8">
        <f t="shared" si="0"/>
        <v>0</v>
      </c>
      <c r="B225" s="8"/>
      <c r="C225" s="23"/>
      <c r="E225" s="107" t="s">
        <v>90</v>
      </c>
      <c r="F225" s="108" t="s">
        <v>138</v>
      </c>
      <c r="G225" s="109"/>
      <c r="H225" s="109"/>
      <c r="I225" s="109"/>
      <c r="J225" s="109"/>
      <c r="K225" s="110"/>
      <c r="L225" s="162" t="s">
        <v>230</v>
      </c>
      <c r="M225" s="163"/>
      <c r="N225" s="164" t="s">
        <v>233</v>
      </c>
      <c r="O225" s="165"/>
      <c r="P225" s="169">
        <v>780</v>
      </c>
      <c r="Q225" s="170"/>
      <c r="R225" s="166">
        <v>14550</v>
      </c>
      <c r="S225" s="167"/>
      <c r="T225" s="168"/>
      <c r="U225" s="174"/>
      <c r="V225" s="175"/>
      <c r="W225" s="176"/>
      <c r="X225" s="174"/>
      <c r="Y225" s="270"/>
      <c r="Z225" s="28"/>
      <c r="AA225" s="95"/>
    </row>
    <row r="226" spans="1:27" ht="20.100000000000001" customHeight="1" x14ac:dyDescent="0.15">
      <c r="A226" s="8">
        <f t="shared" si="0"/>
        <v>0</v>
      </c>
      <c r="B226" s="8"/>
      <c r="C226" s="23"/>
      <c r="E226" s="107" t="s">
        <v>91</v>
      </c>
      <c r="F226" s="108" t="s">
        <v>139</v>
      </c>
      <c r="G226" s="109"/>
      <c r="H226" s="109"/>
      <c r="I226" s="109"/>
      <c r="J226" s="109"/>
      <c r="K226" s="110"/>
      <c r="L226" s="162"/>
      <c r="M226" s="163"/>
      <c r="N226" s="164"/>
      <c r="O226" s="165"/>
      <c r="P226" s="169"/>
      <c r="Q226" s="170"/>
      <c r="R226" s="166"/>
      <c r="S226" s="167"/>
      <c r="T226" s="168"/>
      <c r="U226" s="174"/>
      <c r="V226" s="175"/>
      <c r="W226" s="176"/>
      <c r="X226" s="174"/>
      <c r="Y226" s="270"/>
      <c r="Z226" s="28"/>
      <c r="AA226" s="95"/>
    </row>
    <row r="227" spans="1:27" ht="20.100000000000001" customHeight="1" x14ac:dyDescent="0.15">
      <c r="A227" s="8">
        <f t="shared" si="0"/>
        <v>0</v>
      </c>
      <c r="B227" s="8"/>
      <c r="C227" s="23"/>
      <c r="E227" s="107" t="s">
        <v>92</v>
      </c>
      <c r="F227" s="108" t="s">
        <v>140</v>
      </c>
      <c r="G227" s="109"/>
      <c r="H227" s="109"/>
      <c r="I227" s="109"/>
      <c r="J227" s="109"/>
      <c r="K227" s="110"/>
      <c r="L227" s="162"/>
      <c r="M227" s="163"/>
      <c r="N227" s="164"/>
      <c r="O227" s="165"/>
      <c r="P227" s="169"/>
      <c r="Q227" s="170"/>
      <c r="R227" s="166"/>
      <c r="S227" s="167"/>
      <c r="T227" s="168"/>
      <c r="U227" s="174"/>
      <c r="V227" s="175"/>
      <c r="W227" s="176"/>
      <c r="X227" s="174"/>
      <c r="Y227" s="270"/>
      <c r="Z227" s="28"/>
      <c r="AA227" s="95"/>
    </row>
    <row r="228" spans="1:27" ht="20.100000000000001" customHeight="1" x14ac:dyDescent="0.15">
      <c r="A228" s="8">
        <f t="shared" si="0"/>
        <v>0</v>
      </c>
      <c r="B228" s="8"/>
      <c r="C228" s="23"/>
      <c r="E228" s="107" t="s">
        <v>93</v>
      </c>
      <c r="F228" s="108" t="s">
        <v>141</v>
      </c>
      <c r="G228" s="109"/>
      <c r="H228" s="109"/>
      <c r="I228" s="109"/>
      <c r="J228" s="109"/>
      <c r="K228" s="110"/>
      <c r="L228" s="162"/>
      <c r="M228" s="163"/>
      <c r="N228" s="164"/>
      <c r="O228" s="165"/>
      <c r="P228" s="169"/>
      <c r="Q228" s="170"/>
      <c r="R228" s="166"/>
      <c r="S228" s="167"/>
      <c r="T228" s="168"/>
      <c r="U228" s="174"/>
      <c r="V228" s="175"/>
      <c r="W228" s="176"/>
      <c r="X228" s="174"/>
      <c r="Y228" s="270"/>
      <c r="Z228" s="28"/>
      <c r="AA228" s="95"/>
    </row>
    <row r="229" spans="1:27" ht="20.100000000000001" customHeight="1" x14ac:dyDescent="0.15">
      <c r="A229" s="8">
        <f t="shared" si="0"/>
        <v>0</v>
      </c>
      <c r="B229" s="8"/>
      <c r="C229" s="23"/>
      <c r="E229" s="107" t="s">
        <v>94</v>
      </c>
      <c r="F229" s="108" t="s">
        <v>142</v>
      </c>
      <c r="G229" s="109"/>
      <c r="H229" s="109"/>
      <c r="I229" s="109"/>
      <c r="J229" s="109"/>
      <c r="K229" s="110"/>
      <c r="L229" s="162"/>
      <c r="M229" s="163"/>
      <c r="N229" s="164"/>
      <c r="O229" s="165"/>
      <c r="P229" s="169"/>
      <c r="Q229" s="170"/>
      <c r="R229" s="166"/>
      <c r="S229" s="167"/>
      <c r="T229" s="168"/>
      <c r="U229" s="174"/>
      <c r="V229" s="175"/>
      <c r="W229" s="176"/>
      <c r="X229" s="174"/>
      <c r="Y229" s="270"/>
      <c r="Z229" s="28"/>
      <c r="AA229" s="95"/>
    </row>
    <row r="230" spans="1:27" ht="20.100000000000001" customHeight="1" x14ac:dyDescent="0.15">
      <c r="A230" s="8">
        <f t="shared" si="0"/>
        <v>0</v>
      </c>
      <c r="B230" s="8"/>
      <c r="C230" s="23"/>
      <c r="E230" s="107" t="s">
        <v>95</v>
      </c>
      <c r="F230" s="108" t="s">
        <v>143</v>
      </c>
      <c r="G230" s="109"/>
      <c r="H230" s="109"/>
      <c r="I230" s="109"/>
      <c r="J230" s="109"/>
      <c r="K230" s="110"/>
      <c r="L230" s="162"/>
      <c r="M230" s="163"/>
      <c r="N230" s="164"/>
      <c r="O230" s="165"/>
      <c r="P230" s="169"/>
      <c r="Q230" s="170"/>
      <c r="R230" s="166"/>
      <c r="S230" s="167"/>
      <c r="T230" s="168"/>
      <c r="U230" s="174"/>
      <c r="V230" s="175"/>
      <c r="W230" s="176"/>
      <c r="X230" s="174"/>
      <c r="Y230" s="270"/>
      <c r="Z230" s="28"/>
      <c r="AA230" s="95"/>
    </row>
    <row r="231" spans="1:27" ht="20.100000000000001" customHeight="1" x14ac:dyDescent="0.15">
      <c r="A231" s="8">
        <f t="shared" si="0"/>
        <v>0</v>
      </c>
      <c r="B231" s="8"/>
      <c r="C231" s="23"/>
      <c r="E231" s="107" t="s">
        <v>96</v>
      </c>
      <c r="F231" s="108" t="s">
        <v>144</v>
      </c>
      <c r="G231" s="109"/>
      <c r="H231" s="109"/>
      <c r="I231" s="109"/>
      <c r="J231" s="109"/>
      <c r="K231" s="110"/>
      <c r="L231" s="162"/>
      <c r="M231" s="163"/>
      <c r="N231" s="164"/>
      <c r="O231" s="165"/>
      <c r="P231" s="169"/>
      <c r="Q231" s="170"/>
      <c r="R231" s="166"/>
      <c r="S231" s="167"/>
      <c r="T231" s="168"/>
      <c r="U231" s="174"/>
      <c r="V231" s="175"/>
      <c r="W231" s="176"/>
      <c r="X231" s="174"/>
      <c r="Y231" s="270"/>
      <c r="Z231" s="28"/>
      <c r="AA231" s="95"/>
    </row>
    <row r="232" spans="1:27" ht="20.100000000000001" customHeight="1" x14ac:dyDescent="0.15">
      <c r="A232" s="8">
        <f t="shared" si="0"/>
        <v>0</v>
      </c>
      <c r="B232" s="8"/>
      <c r="C232" s="23"/>
      <c r="E232" s="107" t="s">
        <v>97</v>
      </c>
      <c r="F232" s="108" t="s">
        <v>145</v>
      </c>
      <c r="G232" s="109"/>
      <c r="H232" s="109"/>
      <c r="I232" s="109"/>
      <c r="J232" s="109"/>
      <c r="K232" s="110"/>
      <c r="L232" s="162"/>
      <c r="M232" s="163"/>
      <c r="N232" s="164"/>
      <c r="O232" s="165"/>
      <c r="P232" s="169"/>
      <c r="Q232" s="170"/>
      <c r="R232" s="166"/>
      <c r="S232" s="167"/>
      <c r="T232" s="168"/>
      <c r="U232" s="174"/>
      <c r="V232" s="175"/>
      <c r="W232" s="176"/>
      <c r="X232" s="174"/>
      <c r="Y232" s="270"/>
      <c r="Z232" s="28"/>
      <c r="AA232" s="95"/>
    </row>
    <row r="233" spans="1:27" ht="20.100000000000001" customHeight="1" x14ac:dyDescent="0.15">
      <c r="A233" s="8">
        <f t="shared" si="0"/>
        <v>0</v>
      </c>
      <c r="B233" s="8"/>
      <c r="C233" s="23"/>
      <c r="E233" s="107" t="s">
        <v>98</v>
      </c>
      <c r="F233" s="108" t="s">
        <v>146</v>
      </c>
      <c r="G233" s="109"/>
      <c r="H233" s="109"/>
      <c r="I233" s="109"/>
      <c r="J233" s="109"/>
      <c r="K233" s="110"/>
      <c r="L233" s="162"/>
      <c r="M233" s="163"/>
      <c r="N233" s="164"/>
      <c r="O233" s="165"/>
      <c r="P233" s="169"/>
      <c r="Q233" s="170"/>
      <c r="R233" s="166"/>
      <c r="S233" s="167"/>
      <c r="T233" s="168"/>
      <c r="U233" s="174"/>
      <c r="V233" s="175"/>
      <c r="W233" s="176"/>
      <c r="X233" s="174"/>
      <c r="Y233" s="270"/>
      <c r="Z233" s="28"/>
      <c r="AA233" s="95"/>
    </row>
    <row r="234" spans="1:27" ht="20.100000000000001" customHeight="1" x14ac:dyDescent="0.15">
      <c r="A234" s="8">
        <f t="shared" si="0"/>
        <v>0</v>
      </c>
      <c r="B234" s="8"/>
      <c r="C234" s="23"/>
      <c r="E234" s="107" t="s">
        <v>99</v>
      </c>
      <c r="F234" s="108" t="s">
        <v>147</v>
      </c>
      <c r="G234" s="109"/>
      <c r="H234" s="109"/>
      <c r="I234" s="109"/>
      <c r="J234" s="109"/>
      <c r="K234" s="110"/>
      <c r="L234" s="162"/>
      <c r="M234" s="163"/>
      <c r="N234" s="164"/>
      <c r="O234" s="165"/>
      <c r="P234" s="169"/>
      <c r="Q234" s="170"/>
      <c r="R234" s="166"/>
      <c r="S234" s="167"/>
      <c r="T234" s="168"/>
      <c r="U234" s="174"/>
      <c r="V234" s="175"/>
      <c r="W234" s="176"/>
      <c r="X234" s="174"/>
      <c r="Y234" s="270"/>
      <c r="Z234" s="28"/>
      <c r="AA234" s="95"/>
    </row>
    <row r="235" spans="1:27" ht="20.100000000000001" customHeight="1" x14ac:dyDescent="0.15">
      <c r="A235" s="8">
        <f t="shared" si="0"/>
        <v>0</v>
      </c>
      <c r="B235" s="8"/>
      <c r="C235" s="23"/>
      <c r="E235" s="107" t="s">
        <v>100</v>
      </c>
      <c r="F235" s="108" t="s">
        <v>148</v>
      </c>
      <c r="G235" s="109"/>
      <c r="H235" s="109"/>
      <c r="I235" s="109"/>
      <c r="J235" s="109"/>
      <c r="K235" s="110"/>
      <c r="L235" s="162"/>
      <c r="M235" s="163"/>
      <c r="N235" s="164"/>
      <c r="O235" s="165"/>
      <c r="P235" s="169"/>
      <c r="Q235" s="170"/>
      <c r="R235" s="166"/>
      <c r="S235" s="167"/>
      <c r="T235" s="168"/>
      <c r="U235" s="174"/>
      <c r="V235" s="175"/>
      <c r="W235" s="176"/>
      <c r="X235" s="174"/>
      <c r="Y235" s="270"/>
      <c r="Z235" s="28"/>
      <c r="AA235" s="95"/>
    </row>
    <row r="236" spans="1:27" ht="20.100000000000001" customHeight="1" x14ac:dyDescent="0.15">
      <c r="A236" s="8">
        <f t="shared" si="0"/>
        <v>0</v>
      </c>
      <c r="B236" s="8"/>
      <c r="C236" s="19"/>
      <c r="E236" s="107" t="s">
        <v>101</v>
      </c>
      <c r="F236" s="108" t="s">
        <v>149</v>
      </c>
      <c r="G236" s="109"/>
      <c r="H236" s="109"/>
      <c r="I236" s="109"/>
      <c r="J236" s="109"/>
      <c r="K236" s="110"/>
      <c r="L236" s="162"/>
      <c r="M236" s="163"/>
      <c r="N236" s="164"/>
      <c r="O236" s="165"/>
      <c r="P236" s="169"/>
      <c r="Q236" s="170"/>
      <c r="R236" s="166"/>
      <c r="S236" s="167"/>
      <c r="T236" s="168"/>
      <c r="U236" s="174"/>
      <c r="V236" s="175"/>
      <c r="W236" s="176"/>
      <c r="X236" s="174"/>
      <c r="Y236" s="270"/>
      <c r="Z236" s="68"/>
      <c r="AA236" s="58"/>
    </row>
    <row r="237" spans="1:27" ht="20.100000000000001" customHeight="1" x14ac:dyDescent="0.15">
      <c r="A237" s="8">
        <f t="shared" si="0"/>
        <v>0</v>
      </c>
      <c r="B237" s="8"/>
      <c r="C237" s="23"/>
      <c r="E237" s="107" t="s">
        <v>102</v>
      </c>
      <c r="F237" s="108" t="s">
        <v>150</v>
      </c>
      <c r="G237" s="109"/>
      <c r="H237" s="109"/>
      <c r="I237" s="109"/>
      <c r="J237" s="109"/>
      <c r="K237" s="110"/>
      <c r="L237" s="162"/>
      <c r="M237" s="163"/>
      <c r="N237" s="164"/>
      <c r="O237" s="165"/>
      <c r="P237" s="169"/>
      <c r="Q237" s="170"/>
      <c r="R237" s="166"/>
      <c r="S237" s="167"/>
      <c r="T237" s="168"/>
      <c r="U237" s="174"/>
      <c r="V237" s="175"/>
      <c r="W237" s="176"/>
      <c r="X237" s="174"/>
      <c r="Y237" s="270"/>
      <c r="Z237" s="28"/>
      <c r="AA237" s="95"/>
    </row>
    <row r="238" spans="1:27" ht="20.100000000000001" customHeight="1" x14ac:dyDescent="0.15">
      <c r="A238" s="8">
        <f t="shared" si="0"/>
        <v>0</v>
      </c>
      <c r="B238" s="8"/>
      <c r="C238" s="23"/>
      <c r="E238" s="107" t="s">
        <v>103</v>
      </c>
      <c r="F238" s="108" t="s">
        <v>151</v>
      </c>
      <c r="G238" s="109"/>
      <c r="H238" s="109"/>
      <c r="I238" s="109"/>
      <c r="J238" s="109"/>
      <c r="K238" s="110"/>
      <c r="L238" s="162"/>
      <c r="M238" s="163"/>
      <c r="N238" s="164"/>
      <c r="O238" s="165"/>
      <c r="P238" s="169"/>
      <c r="Q238" s="170"/>
      <c r="R238" s="166"/>
      <c r="S238" s="167"/>
      <c r="T238" s="168"/>
      <c r="U238" s="174"/>
      <c r="V238" s="175"/>
      <c r="W238" s="176"/>
      <c r="X238" s="174"/>
      <c r="Y238" s="270"/>
      <c r="Z238" s="28"/>
      <c r="AA238" s="95"/>
    </row>
    <row r="239" spans="1:27" ht="20.100000000000001" customHeight="1" x14ac:dyDescent="0.15">
      <c r="A239" s="8">
        <f t="shared" si="0"/>
        <v>0</v>
      </c>
      <c r="B239" s="8"/>
      <c r="C239" s="23"/>
      <c r="E239" s="107" t="s">
        <v>104</v>
      </c>
      <c r="F239" s="108" t="s">
        <v>152</v>
      </c>
      <c r="G239" s="109"/>
      <c r="H239" s="109"/>
      <c r="I239" s="109"/>
      <c r="J239" s="109"/>
      <c r="K239" s="110"/>
      <c r="L239" s="162"/>
      <c r="M239" s="163"/>
      <c r="N239" s="164"/>
      <c r="O239" s="165"/>
      <c r="P239" s="169"/>
      <c r="Q239" s="170"/>
      <c r="R239" s="166"/>
      <c r="S239" s="167"/>
      <c r="T239" s="168"/>
      <c r="U239" s="174"/>
      <c r="V239" s="175"/>
      <c r="W239" s="176"/>
      <c r="X239" s="174"/>
      <c r="Y239" s="270"/>
      <c r="Z239" s="28"/>
      <c r="AA239" s="95"/>
    </row>
    <row r="240" spans="1:27" ht="20.100000000000001" customHeight="1" x14ac:dyDescent="0.15">
      <c r="A240" s="8">
        <f t="shared" si="0"/>
        <v>0</v>
      </c>
      <c r="B240" s="8"/>
      <c r="C240" s="23"/>
      <c r="E240" s="107" t="s">
        <v>105</v>
      </c>
      <c r="F240" s="108" t="s">
        <v>153</v>
      </c>
      <c r="G240" s="109"/>
      <c r="H240" s="109"/>
      <c r="I240" s="109"/>
      <c r="J240" s="109"/>
      <c r="K240" s="110"/>
      <c r="L240" s="162"/>
      <c r="M240" s="163"/>
      <c r="N240" s="164"/>
      <c r="O240" s="165"/>
      <c r="P240" s="169"/>
      <c r="Q240" s="170"/>
      <c r="R240" s="166"/>
      <c r="S240" s="167"/>
      <c r="T240" s="168"/>
      <c r="U240" s="174"/>
      <c r="V240" s="175"/>
      <c r="W240" s="176"/>
      <c r="X240" s="174"/>
      <c r="Y240" s="270"/>
      <c r="Z240" s="28"/>
      <c r="AA240" s="95"/>
    </row>
    <row r="241" spans="1:27" ht="20.100000000000001" customHeight="1" x14ac:dyDescent="0.15">
      <c r="A241" s="8">
        <f t="shared" si="0"/>
        <v>0</v>
      </c>
      <c r="B241" s="8"/>
      <c r="C241" s="23"/>
      <c r="E241" s="107" t="s">
        <v>106</v>
      </c>
      <c r="F241" s="108" t="s">
        <v>154</v>
      </c>
      <c r="G241" s="109"/>
      <c r="H241" s="109"/>
      <c r="I241" s="109"/>
      <c r="J241" s="109"/>
      <c r="K241" s="110"/>
      <c r="L241" s="162"/>
      <c r="M241" s="163"/>
      <c r="N241" s="164"/>
      <c r="O241" s="165"/>
      <c r="P241" s="169"/>
      <c r="Q241" s="170"/>
      <c r="R241" s="166"/>
      <c r="S241" s="167"/>
      <c r="T241" s="168"/>
      <c r="U241" s="174"/>
      <c r="V241" s="175"/>
      <c r="W241" s="176"/>
      <c r="X241" s="174"/>
      <c r="Y241" s="270"/>
      <c r="Z241" s="28"/>
      <c r="AA241" s="95"/>
    </row>
    <row r="242" spans="1:27" ht="20.100000000000001" customHeight="1" x14ac:dyDescent="0.15">
      <c r="A242" s="8">
        <f t="shared" si="0"/>
        <v>0</v>
      </c>
      <c r="B242" s="8"/>
      <c r="C242" s="23"/>
      <c r="E242" s="107" t="s">
        <v>107</v>
      </c>
      <c r="F242" s="108" t="s">
        <v>155</v>
      </c>
      <c r="G242" s="109"/>
      <c r="H242" s="109"/>
      <c r="I242" s="109"/>
      <c r="J242" s="109"/>
      <c r="K242" s="110"/>
      <c r="L242" s="162"/>
      <c r="M242" s="163"/>
      <c r="N242" s="164"/>
      <c r="O242" s="165"/>
      <c r="P242" s="169"/>
      <c r="Q242" s="170"/>
      <c r="R242" s="166"/>
      <c r="S242" s="167"/>
      <c r="T242" s="168"/>
      <c r="U242" s="174"/>
      <c r="V242" s="175"/>
      <c r="W242" s="176"/>
      <c r="X242" s="174"/>
      <c r="Y242" s="270"/>
      <c r="Z242" s="28"/>
      <c r="AA242" s="95"/>
    </row>
    <row r="243" spans="1:27" ht="20.100000000000001" customHeight="1" x14ac:dyDescent="0.15">
      <c r="A243" s="8">
        <f t="shared" si="0"/>
        <v>0</v>
      </c>
      <c r="B243" s="8"/>
      <c r="C243" s="23"/>
      <c r="E243" s="107" t="s">
        <v>108</v>
      </c>
      <c r="F243" s="108" t="s">
        <v>156</v>
      </c>
      <c r="G243" s="109"/>
      <c r="H243" s="109"/>
      <c r="I243" s="109"/>
      <c r="J243" s="109"/>
      <c r="K243" s="110"/>
      <c r="L243" s="162"/>
      <c r="M243" s="163"/>
      <c r="N243" s="164"/>
      <c r="O243" s="165"/>
      <c r="P243" s="169"/>
      <c r="Q243" s="170"/>
      <c r="R243" s="166"/>
      <c r="S243" s="167"/>
      <c r="T243" s="168"/>
      <c r="U243" s="174"/>
      <c r="V243" s="175"/>
      <c r="W243" s="176"/>
      <c r="X243" s="174"/>
      <c r="Y243" s="270"/>
      <c r="Z243" s="28"/>
      <c r="AA243" s="95"/>
    </row>
    <row r="244" spans="1:27" ht="20.100000000000001" customHeight="1" x14ac:dyDescent="0.15">
      <c r="A244" s="8">
        <f t="shared" si="0"/>
        <v>0</v>
      </c>
      <c r="B244" s="8"/>
      <c r="C244" s="23"/>
      <c r="E244" s="107" t="s">
        <v>109</v>
      </c>
      <c r="F244" s="108" t="s">
        <v>157</v>
      </c>
      <c r="G244" s="109"/>
      <c r="H244" s="109"/>
      <c r="I244" s="109"/>
      <c r="J244" s="109"/>
      <c r="K244" s="110"/>
      <c r="L244" s="162"/>
      <c r="M244" s="163"/>
      <c r="N244" s="164"/>
      <c r="O244" s="165"/>
      <c r="P244" s="169"/>
      <c r="Q244" s="170"/>
      <c r="R244" s="166"/>
      <c r="S244" s="167"/>
      <c r="T244" s="168"/>
      <c r="U244" s="174"/>
      <c r="V244" s="175"/>
      <c r="W244" s="176"/>
      <c r="X244" s="174"/>
      <c r="Y244" s="270"/>
      <c r="Z244" s="28"/>
      <c r="AA244" s="95"/>
    </row>
    <row r="245" spans="1:27" ht="20.100000000000001" customHeight="1" x14ac:dyDescent="0.15">
      <c r="A245" s="8">
        <f t="shared" si="0"/>
        <v>0</v>
      </c>
      <c r="B245" s="8"/>
      <c r="C245" s="23"/>
      <c r="E245" s="107" t="s">
        <v>110</v>
      </c>
      <c r="F245" s="108" t="s">
        <v>158</v>
      </c>
      <c r="G245" s="109"/>
      <c r="H245" s="109"/>
      <c r="I245" s="109"/>
      <c r="J245" s="109"/>
      <c r="K245" s="110"/>
      <c r="L245" s="162"/>
      <c r="M245" s="163"/>
      <c r="N245" s="164"/>
      <c r="O245" s="165"/>
      <c r="P245" s="169"/>
      <c r="Q245" s="170"/>
      <c r="R245" s="166"/>
      <c r="S245" s="167"/>
      <c r="T245" s="168"/>
      <c r="U245" s="174"/>
      <c r="V245" s="175"/>
      <c r="W245" s="176"/>
      <c r="X245" s="174"/>
      <c r="Y245" s="270"/>
      <c r="Z245" s="28"/>
      <c r="AA245" s="95"/>
    </row>
    <row r="246" spans="1:27" ht="20.100000000000001" customHeight="1" x14ac:dyDescent="0.15">
      <c r="A246" s="8">
        <f>IFERROR(IF(AND($L246="○", TRIM($R246)=""),1001,0),3)</f>
        <v>0</v>
      </c>
      <c r="B246" s="8"/>
      <c r="C246" s="23"/>
      <c r="E246" s="111" t="s">
        <v>182</v>
      </c>
      <c r="F246" s="112" t="s">
        <v>181</v>
      </c>
      <c r="G246" s="113"/>
      <c r="H246" s="113"/>
      <c r="I246" s="113"/>
      <c r="J246" s="113"/>
      <c r="K246" s="114"/>
      <c r="L246" s="171"/>
      <c r="M246" s="172"/>
      <c r="N246" s="155"/>
      <c r="O246" s="156"/>
      <c r="P246" s="157"/>
      <c r="Q246" s="158"/>
      <c r="R246" s="159"/>
      <c r="S246" s="160"/>
      <c r="T246" s="161"/>
      <c r="U246" s="273"/>
      <c r="V246" s="274"/>
      <c r="W246" s="275"/>
      <c r="X246" s="271"/>
      <c r="Y246" s="272"/>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BF6822-9C3E-4172-9043-298A0B1CA252}">
      <formula1>0</formula1>
      <formula2>9999999</formula2>
    </dataValidation>
    <dataValidation imeMode="fullKatakana" allowBlank="1" showInputMessage="1" showErrorMessage="1" sqref="I24:Y24 I155:Y155 I114:Y114 I79:Y79 I73:Y73 I30:Y30" xr:uid="{736E6AE0-2F7A-4826-AF68-6AF07BA3332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I153:M153" xr:uid="{59E76E84-BE2B-459C-9BF8-81E05312F465}">
      <formula1>"しない,する"</formula1>
    </dataValidation>
    <dataValidation type="date" imeMode="halfAlpha" allowBlank="1" showInputMessage="1" showErrorMessage="1" error="有効な日付を入力してください" sqref="I176:M176 I212:M212 I193:M193" xr:uid="{28A3C1E7-6F15-47D0-A6DF-EB998CA1C91D}">
      <formula1>92</formula1>
      <formula2>73415</formula2>
    </dataValidation>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L217:M246 K183:M187" xr:uid="{116D44B4-3274-47E6-AC0C-223BB080C09E}">
      <formula1>"○,　"</formula1>
    </dataValidation>
    <dataValidation type="whole" imeMode="halfAlpha" allowBlank="1" showInputMessage="1" showErrorMessage="1" error="有効な数字を入力してください" sqref="W186:X187" xr:uid="{C2D92E4E-6E5D-4077-BE96-F59CFEBEBBB8}">
      <formula1>0</formula1>
      <formula2>100</formula2>
    </dataValidation>
    <dataValidation type="whole" imeMode="halfAlpha" allowBlank="1" showInputMessage="1" showErrorMessage="1" error="有効な数字を入力してください" sqref="I189:M189 I200:M200 I196:M198 O191:Q191 I191:M191" xr:uid="{1A4FF4F3-9ECC-47A1-A146-06CCD8CD61AB}">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list" imeMode="halfAlpha" allowBlank="1" showInputMessage="1" showErrorMessage="1" error="リストから選択してください" sqref="N217:O245 U217:W245" xr:uid="{2238B9DB-21D9-4602-9B93-C9F8582ACDBA}">
      <formula1>"一般,特定,　"</formula1>
    </dataValidation>
    <dataValidation type="whole" imeMode="halfAlpha" allowBlank="1" showInputMessage="1" showErrorMessage="1" error="有効な数字を入力してください" sqref="P217:Q245"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B1426F56-D3B2-486E-85B3-5F78381FD9CE}">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211</v>
      </c>
    </row>
    <row r="4" spans="1:1" x14ac:dyDescent="0.15">
      <c r="A4" s="25" t="s">
        <v>212</v>
      </c>
    </row>
    <row r="10" spans="1:1" x14ac:dyDescent="0.15">
      <c r="A10" s="4" t="s">
        <v>188</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2025-07-31T00:09:04Z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